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327"/>
  </bookViews>
  <sheets>
    <sheet name="Talousarvio" sheetId="1" r:id="rId1"/>
    <sheet name="Talousarvion ohje" sheetId="2" r:id="rId2"/>
  </sheets>
  <definedNames>
    <definedName name="_xlnm.Print_Area" localSheetId="0">Talousarvio!$A$1:$F$100</definedName>
  </definedNames>
  <calcPr calcId="145621"/>
</workbook>
</file>

<file path=xl/calcChain.xml><?xml version="1.0" encoding="utf-8"?>
<calcChain xmlns="http://schemas.openxmlformats.org/spreadsheetml/2006/main">
  <c r="F61" i="1" l="1"/>
  <c r="F60" i="1"/>
  <c r="F53" i="1"/>
  <c r="F54" i="1"/>
  <c r="F51" i="1"/>
  <c r="F46" i="1"/>
  <c r="F39" i="1"/>
  <c r="F36" i="1"/>
  <c r="F27" i="1"/>
  <c r="F26" i="1"/>
  <c r="F19" i="1"/>
  <c r="F12" i="1"/>
  <c r="E88" i="1"/>
  <c r="E89" i="1" s="1"/>
  <c r="E87" i="1"/>
  <c r="E78" i="1"/>
  <c r="F76" i="1"/>
  <c r="E76" i="1"/>
  <c r="F72" i="1"/>
  <c r="E72" i="1"/>
  <c r="F70" i="1"/>
  <c r="E70" i="1"/>
  <c r="F66" i="1"/>
  <c r="E66" i="1"/>
  <c r="E62" i="1"/>
  <c r="E79" i="1" s="1"/>
  <c r="E60" i="1"/>
  <c r="D55" i="1"/>
  <c r="A55" i="1"/>
  <c r="E51" i="1"/>
  <c r="F77" i="1"/>
  <c r="E46" i="1"/>
  <c r="E54" i="1" s="1"/>
  <c r="E39" i="1"/>
  <c r="E36" i="1"/>
  <c r="E53" i="1" s="1"/>
  <c r="E86" i="1" s="1"/>
  <c r="E27" i="1"/>
  <c r="E26" i="1"/>
  <c r="E19" i="1"/>
  <c r="E12" i="1"/>
  <c r="F3" i="1"/>
  <c r="F83" i="1" s="1"/>
  <c r="E3" i="1"/>
  <c r="E56" i="1" s="1"/>
  <c r="F78" i="1" l="1"/>
  <c r="F86" i="1"/>
  <c r="F80" i="1"/>
  <c r="E83" i="1"/>
  <c r="F56" i="1"/>
  <c r="F87" i="1" l="1"/>
  <c r="F62" i="1"/>
  <c r="F88" i="1"/>
  <c r="F89" i="1" s="1"/>
  <c r="F85" i="1"/>
  <c r="F84" i="1" l="1"/>
  <c r="F79" i="1"/>
  <c r="F81" i="1" s="1"/>
</calcChain>
</file>

<file path=xl/comments1.xml><?xml version="1.0" encoding="utf-8"?>
<comments xmlns="http://schemas.openxmlformats.org/spreadsheetml/2006/main">
  <authors>
    <author/>
  </authors>
  <commentList>
    <comment ref="F61" authorId="0">
      <text>
        <r>
          <rPr>
            <sz val="10"/>
            <rFont val="Arial"/>
            <family val="2"/>
          </rPr>
          <t xml:space="preserve">arvioidut hoitomenot yhteensä vähennettynä  avustuksilla ja muilla tuloilla
</t>
        </r>
      </text>
    </comment>
    <comment ref="F77" authorId="0">
      <text>
        <r>
          <rPr>
            <sz val="10"/>
            <rFont val="Arial"/>
            <family val="2"/>
          </rPr>
          <t xml:space="preserve">Arvioidut hallintomenot
</t>
        </r>
      </text>
    </comment>
  </commentList>
</comments>
</file>

<file path=xl/sharedStrings.xml><?xml version="1.0" encoding="utf-8"?>
<sst xmlns="http://schemas.openxmlformats.org/spreadsheetml/2006/main" count="203" uniqueCount="173">
  <si>
    <t>Kirjoita tähän tien nimi</t>
  </si>
  <si>
    <t>TALOUSARVIO VUODELLE</t>
  </si>
  <si>
    <t/>
  </si>
  <si>
    <t>toteutunut</t>
  </si>
  <si>
    <t>Arvio</t>
  </si>
  <si>
    <t>MENOT</t>
  </si>
  <si>
    <t>työ</t>
  </si>
  <si>
    <t>Nimike</t>
  </si>
  <si>
    <t>€</t>
  </si>
  <si>
    <t>1 Hoito</t>
  </si>
  <si>
    <t>1.1.1</t>
  </si>
  <si>
    <t>Höyläys</t>
  </si>
  <si>
    <t>1.1 Kesähoito</t>
  </si>
  <si>
    <t>1.1.2</t>
  </si>
  <si>
    <t>Lanaus</t>
  </si>
  <si>
    <t>1.1.3</t>
  </si>
  <si>
    <t>Pölynsidonta</t>
  </si>
  <si>
    <t>1.1.4</t>
  </si>
  <si>
    <t>Päälysteiden ja pintausten hoito</t>
  </si>
  <si>
    <t>1.1.5</t>
  </si>
  <si>
    <t>Veskontorjunta</t>
  </si>
  <si>
    <t>1.1.6</t>
  </si>
  <si>
    <t>Niitto</t>
  </si>
  <si>
    <t>1.1.7</t>
  </si>
  <si>
    <t>Muu kesähoito</t>
  </si>
  <si>
    <t>Kesähoito yhteensä</t>
  </si>
  <si>
    <t>1.2 Talvihoito</t>
  </si>
  <si>
    <t>1.2.1</t>
  </si>
  <si>
    <t>Aurausviitoitus</t>
  </si>
  <si>
    <t>1.2.2</t>
  </si>
  <si>
    <t>Lumenpoisto</t>
  </si>
  <si>
    <t>1.2.3</t>
  </si>
  <si>
    <t>Talvihöyläys</t>
  </si>
  <si>
    <t>1.2.4</t>
  </si>
  <si>
    <t>Liukkauden torjunta</t>
  </si>
  <si>
    <t>1.2.5</t>
  </si>
  <si>
    <t>Ojien ja rumpujen talvikunnossapito</t>
  </si>
  <si>
    <t>1.2.6</t>
  </si>
  <si>
    <t>Muu talvihoito</t>
  </si>
  <si>
    <t>Talvikunnossapito yhteensä</t>
  </si>
  <si>
    <t>1.3 Muu hoito</t>
  </si>
  <si>
    <t>1.3.1</t>
  </si>
  <si>
    <t>Liittymien hoito</t>
  </si>
  <si>
    <t>1.3.2</t>
  </si>
  <si>
    <t>Tiehen kuuluvien laitteiden hoito</t>
  </si>
  <si>
    <t>1.3.3</t>
  </si>
  <si>
    <t>Näkemäesteiden raivaus</t>
  </si>
  <si>
    <t>1.3.4</t>
  </si>
  <si>
    <t>Tieyksiköinti</t>
  </si>
  <si>
    <t>1.3.5</t>
  </si>
  <si>
    <t>1.3.6</t>
  </si>
  <si>
    <t>Muuhoito</t>
  </si>
  <si>
    <t>Muu hoito yhteensä</t>
  </si>
  <si>
    <t>HOITO YHTEENSÄ</t>
  </si>
  <si>
    <t>2 Kunnostus</t>
  </si>
  <si>
    <t>2.1</t>
  </si>
  <si>
    <t>Sorastus</t>
  </si>
  <si>
    <t>Hankinnat</t>
  </si>
  <si>
    <t>2.2</t>
  </si>
  <si>
    <t>Ojien kunnostus</t>
  </si>
  <si>
    <t>2.3</t>
  </si>
  <si>
    <t>Rumpujen kunnostus</t>
  </si>
  <si>
    <t>2.4</t>
  </si>
  <si>
    <t>Liikennemerkit</t>
  </si>
  <si>
    <t>2.5</t>
  </si>
  <si>
    <t>Peruskunnostus</t>
  </si>
  <si>
    <t>2.6</t>
  </si>
  <si>
    <t>Valaisinlaitteet</t>
  </si>
  <si>
    <t>2.7</t>
  </si>
  <si>
    <t>Koneet</t>
  </si>
  <si>
    <t>2.8</t>
  </si>
  <si>
    <t>Muu kunnostus</t>
  </si>
  <si>
    <t>KUNNOSTUS YHTEENSÄ</t>
  </si>
  <si>
    <t>3 Sillat</t>
  </si>
  <si>
    <t>3.1</t>
  </si>
  <si>
    <t>Siltojen hoito</t>
  </si>
  <si>
    <t>3.2</t>
  </si>
  <si>
    <t>Siltojen kunnostus</t>
  </si>
  <si>
    <t>SILLAT YHTEENSÄ</t>
  </si>
  <si>
    <t>4 Hallinto</t>
  </si>
  <si>
    <t>4.1</t>
  </si>
  <si>
    <t>Ostopalvelut (tieisännöinti, tilitoimisto)</t>
  </si>
  <si>
    <t>4.2</t>
  </si>
  <si>
    <t>Palkkiot (tilintarkastus, hoitokunta …)</t>
  </si>
  <si>
    <t>4.3</t>
  </si>
  <si>
    <t>Matka ja kulukorvaukset</t>
  </si>
  <si>
    <t>4.4</t>
  </si>
  <si>
    <t>Pankki-,posti-,kokous ym.kulut</t>
  </si>
  <si>
    <t>4.5</t>
  </si>
  <si>
    <t>Investoinnit (ohjelmat yms)</t>
  </si>
  <si>
    <t>4.6</t>
  </si>
  <si>
    <t>Muut hallintomenot</t>
  </si>
  <si>
    <t>HALLINTO YHTEENSÄ</t>
  </si>
  <si>
    <t>5 Muut menot</t>
  </si>
  <si>
    <t>5.1</t>
  </si>
  <si>
    <t>Korkokulut</t>
  </si>
  <si>
    <t>5.2</t>
  </si>
  <si>
    <t>Muut menot</t>
  </si>
  <si>
    <t>5.3</t>
  </si>
  <si>
    <t>Lainan lyhennys</t>
  </si>
  <si>
    <t>5.4</t>
  </si>
  <si>
    <t>MUUT MENOT YHTEENSÄ</t>
  </si>
  <si>
    <t>VARARAHASTO (raha jolla varaudutaan yllättäviin menoihin)</t>
  </si>
  <si>
    <t>HALLINTO MENOT yht.</t>
  </si>
  <si>
    <t>TALOUSARVIO</t>
  </si>
  <si>
    <t>TULOT</t>
  </si>
  <si>
    <t>TULOT</t>
  </si>
  <si>
    <t>1 Säästöt</t>
  </si>
  <si>
    <t>1.1</t>
  </si>
  <si>
    <t>Säästöt pankissa</t>
  </si>
  <si>
    <t>1.2</t>
  </si>
  <si>
    <t>Käteiskassa</t>
  </si>
  <si>
    <t>SÄÄSTÖT EDELLISELTÄ VUODELTA</t>
  </si>
  <si>
    <t>2 Yksikkömaksut</t>
  </si>
  <si>
    <t>Yksikkömaksut</t>
  </si>
  <si>
    <t>YKSIKKÖMAKSUT YHTEENSÄ</t>
  </si>
  <si>
    <t>3 Kuljetusmaksut</t>
  </si>
  <si>
    <t>Puutavaran kuljetus</t>
  </si>
  <si>
    <t>Muu kuljetus</t>
  </si>
  <si>
    <t>3.3</t>
  </si>
  <si>
    <t>Muu käyttömaksu</t>
  </si>
  <si>
    <t>KULJETUSMAKSUT YHTEENSÄ</t>
  </si>
  <si>
    <t>4 Avustukset</t>
  </si>
  <si>
    <t>Valtion avustus</t>
  </si>
  <si>
    <t>Kunnanavustus</t>
  </si>
  <si>
    <t>Muu avustus</t>
  </si>
  <si>
    <t>AVUSTUKSET YHTEENSÄ</t>
  </si>
  <si>
    <t>5 Muut tulot</t>
  </si>
  <si>
    <t>Korkotulot</t>
  </si>
  <si>
    <t>Satunnaiset tulot</t>
  </si>
  <si>
    <t>Saatavat edelliseltä vuodelta</t>
  </si>
  <si>
    <t>Muut tulot</t>
  </si>
  <si>
    <t>5.5</t>
  </si>
  <si>
    <t>Lainan nosto</t>
  </si>
  <si>
    <t>MUUT TULOT YHTEENSÄ</t>
  </si>
  <si>
    <t>6 Perusmaksut</t>
  </si>
  <si>
    <t>6.1</t>
  </si>
  <si>
    <t>PERUSMAKSUT YHTEENSÄ</t>
  </si>
  <si>
    <t>TULOT YHTEENSÄ (sis. Säästöt) = käyttöpääoma</t>
  </si>
  <si>
    <t>MENOT arvio</t>
  </si>
  <si>
    <t>TULOT – MENOT</t>
  </si>
  <si>
    <t>Yksiköt, kpl, km</t>
  </si>
  <si>
    <t>YKSIKKÖ HINTA €/yks. Koko tiekunta yksiköt=&gt;</t>
  </si>
  <si>
    <t>PERUSMAKSU / OSAKAS      osakkaita kpl =&gt;</t>
  </si>
  <si>
    <t>HOITOKULUT €/km   tien kokonais pituus =&gt;</t>
  </si>
  <si>
    <t>YKSIKKÖMAKSU TULO</t>
  </si>
  <si>
    <t>PERUSMAKSUTULO</t>
  </si>
  <si>
    <t>TIEMAKSUTULO YHT:</t>
  </si>
  <si>
    <t>Ohjelman valmistaja: Tieisännöinti Eteläniemi, Nivala</t>
  </si>
  <si>
    <t>www.etelaniemi.fi</t>
  </si>
  <si>
    <t>Valmistaja ei vastaa mistään ohjelman aiheuttamista suorista tai välillisistä vahingoista, eikä riitatapauksista.</t>
  </si>
  <si>
    <t>Ohjelmman käyttöoikeus on ainoastaan lisensin haltijalla, tai lisenssinhaltijan edustajalla.</t>
  </si>
  <si>
    <t>Ohjelman laittomasta kopioinnista voi joutua korvauksiin.</t>
  </si>
  <si>
    <r>
      <t xml:space="preserve">Huom! lue nämä ohjeet ensin! </t>
    </r>
    <r>
      <rPr>
        <sz val="10"/>
        <color rgb="FFFF0000"/>
        <rFont val="Arial"/>
        <family val="2"/>
      </rPr>
      <t xml:space="preserve"> Talousarvioon pääset alhaalta "Talousarvio" välilehdeltä klikkaamalla. Kun Talousarvio sivu on auki </t>
    </r>
  </si>
  <si>
    <t>paina tallenna kuvaketta, niin ohjelma aukeaa jatkossa suoraan laskurisivulle.</t>
  </si>
  <si>
    <t>Käyttöohjeet:</t>
  </si>
  <si>
    <t>Vaihda vuodet oikeiksi.</t>
  </si>
  <si>
    <t>Kirjaa edellisen vuoden toteutuneet kustannukset,  toiseen sarakkeeseen kirjataan arvio kuluvastavuodesta.</t>
  </si>
  <si>
    <t>Merkintöjä vain valkoisin ruutuihin</t>
  </si>
  <si>
    <t>Kirjaa myös yksikkömäärä ja osakasmäärä</t>
  </si>
  <si>
    <t>Laskuri laskee värillisiin kohtiin kaavan mukaisen tuloksen</t>
  </si>
  <si>
    <t>Hallintokulut siirtyy tulopuolelle perusmaksuun</t>
  </si>
  <si>
    <t>Käyttöpääomaksi voidaan laittaa haluttu summa, summa on tavoiteltu raha tilillä vuoden lopussa</t>
  </si>
  <si>
    <t>Säästöt edelliseltävuodelta on tilin saldo vuoden alussa</t>
  </si>
  <si>
    <t>Ohjelma laskee alijäämän mukaan tarvittavan yksikkömaksu kannon, yksikkömaksu näkyy myös tulot kohdassa, mutta sitä ei voi muokata, eikä se kirjaudu tulot yhteensä.</t>
  </si>
  <si>
    <t>Ohjelma laskee perusmaksun suuruuden osakasta kohti</t>
  </si>
  <si>
    <t>(Kaiikki luvut, myös kustannukset merkitään "plussa" lukuina, ilman etumerkkiä)</t>
  </si>
  <si>
    <t>Talousarvioon merkitään myös osakastyöt jos ne hyvitetään yksikkömaksuista tai ne laskutetaan tiekunnalta</t>
  </si>
  <si>
    <t>Talkootyötä ei merkitä</t>
  </si>
  <si>
    <t>Tulosta ja tallenna tarvittavat asiakirjat.</t>
  </si>
  <si>
    <t>Tänne voit kirjoittaa omia ohjeita</t>
  </si>
  <si>
    <t>HOITO MENOT yht. sis. muut menot</t>
  </si>
  <si>
    <t>Vapaa lisenssi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</si>
</sst>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\ mmm"/>
    <numFmt numFmtId="165" formatCode="#,##0.00\ [$€-40B];[Red]\-#,##0.00\ [$€-40B]"/>
  </numFmts>
  <fonts count="5" x14ac:knownFonts="1">
    <font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DDDDDD"/>
        <bgColor rgb="FFEEEEEE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Border="1"/>
    <xf numFmtId="0" fontId="1" fillId="0" borderId="1" xfId="0" applyFont="1" applyBorder="1" applyAlignment="1">
      <alignment horizontal="left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/>
    <xf numFmtId="0" fontId="0" fillId="3" borderId="4" xfId="0" applyFont="1" applyFill="1" applyBorder="1"/>
    <xf numFmtId="0" fontId="0" fillId="3" borderId="5" xfId="0" applyFill="1" applyBorder="1"/>
    <xf numFmtId="0" fontId="0" fillId="3" borderId="6" xfId="0" applyFont="1" applyFill="1" applyBorder="1" applyAlignment="1">
      <alignment horizontal="center"/>
    </xf>
    <xf numFmtId="0" fontId="1" fillId="2" borderId="2" xfId="0" applyFont="1" applyFill="1" applyBorder="1"/>
    <xf numFmtId="49" fontId="0" fillId="2" borderId="3" xfId="0" applyNumberFormat="1" applyFont="1" applyFill="1" applyBorder="1"/>
    <xf numFmtId="0" fontId="0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7" xfId="0" applyFont="1" applyFill="1" applyBorder="1"/>
    <xf numFmtId="0" fontId="0" fillId="2" borderId="7" xfId="0" applyFill="1" applyBorder="1"/>
    <xf numFmtId="0" fontId="0" fillId="2" borderId="6" xfId="0" applyFill="1" applyBorder="1"/>
    <xf numFmtId="49" fontId="0" fillId="3" borderId="3" xfId="0" applyNumberForma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3" borderId="3" xfId="0" applyFill="1" applyBorder="1"/>
    <xf numFmtId="164" fontId="1" fillId="2" borderId="2" xfId="0" applyNumberFormat="1" applyFont="1" applyFill="1" applyBorder="1"/>
    <xf numFmtId="49" fontId="0" fillId="4" borderId="3" xfId="0" applyNumberForma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0" fillId="4" borderId="3" xfId="0" applyFill="1" applyBorder="1"/>
    <xf numFmtId="0" fontId="0" fillId="2" borderId="5" xfId="0" applyFont="1" applyFill="1" applyBorder="1" applyProtection="1">
      <protection locked="0"/>
    </xf>
    <xf numFmtId="0" fontId="1" fillId="0" borderId="8" xfId="0" applyFont="1" applyBorder="1"/>
    <xf numFmtId="49" fontId="0" fillId="0" borderId="0" xfId="0" applyNumberFormat="1" applyBorder="1"/>
    <xf numFmtId="0" fontId="0" fillId="0" borderId="0" xfId="0" applyBorder="1"/>
    <xf numFmtId="0" fontId="0" fillId="0" borderId="3" xfId="0" applyBorder="1"/>
    <xf numFmtId="165" fontId="0" fillId="0" borderId="3" xfId="0" applyNumberFormat="1" applyBorder="1"/>
    <xf numFmtId="49" fontId="0" fillId="4" borderId="9" xfId="0" applyNumberFormat="1" applyFill="1" applyBorder="1"/>
    <xf numFmtId="0" fontId="0" fillId="4" borderId="9" xfId="0" applyFill="1" applyBorder="1"/>
    <xf numFmtId="0" fontId="0" fillId="4" borderId="5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left"/>
    </xf>
    <xf numFmtId="0" fontId="1" fillId="2" borderId="10" xfId="0" applyFont="1" applyFill="1" applyBorder="1"/>
    <xf numFmtId="0" fontId="0" fillId="2" borderId="10" xfId="0" applyFill="1" applyBorder="1"/>
    <xf numFmtId="0" fontId="1" fillId="2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1" xfId="0" applyFont="1" applyFill="1" applyBorder="1"/>
    <xf numFmtId="0" fontId="0" fillId="3" borderId="1" xfId="0" applyFill="1" applyBorder="1"/>
    <xf numFmtId="0" fontId="1" fillId="3" borderId="6" xfId="0" applyFont="1" applyFill="1" applyBorder="1" applyAlignment="1">
      <alignment horizontal="center"/>
    </xf>
    <xf numFmtId="0" fontId="1" fillId="2" borderId="6" xfId="0" applyFont="1" applyFill="1" applyBorder="1"/>
    <xf numFmtId="0" fontId="0" fillId="2" borderId="4" xfId="0" applyFont="1" applyFill="1" applyBorder="1"/>
    <xf numFmtId="0" fontId="0" fillId="2" borderId="5" xfId="0" applyFont="1" applyFill="1" applyBorder="1"/>
    <xf numFmtId="165" fontId="0" fillId="3" borderId="3" xfId="0" applyNumberFormat="1" applyFill="1" applyBorder="1"/>
    <xf numFmtId="165" fontId="0" fillId="4" borderId="3" xfId="0" applyNumberFormat="1" applyFill="1" applyBorder="1"/>
    <xf numFmtId="0" fontId="0" fillId="2" borderId="5" xfId="0" applyFill="1" applyBorder="1"/>
    <xf numFmtId="0" fontId="0" fillId="2" borderId="3" xfId="0" applyFill="1" applyBorder="1"/>
    <xf numFmtId="0" fontId="1" fillId="2" borderId="11" xfId="0" applyFont="1" applyFill="1" applyBorder="1" applyAlignment="1">
      <alignment horizontal="left"/>
    </xf>
    <xf numFmtId="49" fontId="0" fillId="0" borderId="3" xfId="0" applyNumberFormat="1" applyFont="1" applyBorder="1"/>
    <xf numFmtId="0" fontId="1" fillId="0" borderId="9" xfId="0" applyFont="1" applyBorder="1"/>
    <xf numFmtId="0" fontId="1" fillId="0" borderId="5" xfId="0" applyFont="1" applyBorder="1"/>
    <xf numFmtId="0" fontId="1" fillId="2" borderId="12" xfId="0" applyFont="1" applyFill="1" applyBorder="1" applyAlignment="1">
      <alignment horizontal="left"/>
    </xf>
    <xf numFmtId="0" fontId="1" fillId="4" borderId="9" xfId="0" applyFont="1" applyFill="1" applyBorder="1"/>
    <xf numFmtId="49" fontId="0" fillId="3" borderId="9" xfId="0" applyNumberFormat="1" applyFill="1" applyBorder="1"/>
    <xf numFmtId="0" fontId="0" fillId="3" borderId="9" xfId="0" applyFill="1" applyBorder="1"/>
    <xf numFmtId="165" fontId="0" fillId="3" borderId="5" xfId="0" applyNumberFormat="1" applyFill="1" applyBorder="1"/>
    <xf numFmtId="49" fontId="0" fillId="3" borderId="13" xfId="0" applyNumberFormat="1" applyFill="1" applyBorder="1"/>
    <xf numFmtId="0" fontId="0" fillId="3" borderId="13" xfId="0" applyFill="1" applyBorder="1"/>
    <xf numFmtId="0" fontId="1" fillId="3" borderId="13" xfId="0" applyFont="1" applyFill="1" applyBorder="1"/>
    <xf numFmtId="49" fontId="1" fillId="3" borderId="14" xfId="0" applyNumberFormat="1" applyFont="1" applyFill="1" applyBorder="1"/>
    <xf numFmtId="0" fontId="1" fillId="3" borderId="8" xfId="0" applyFont="1" applyFill="1" applyBorder="1"/>
    <xf numFmtId="49" fontId="0" fillId="3" borderId="0" xfId="0" applyNumberFormat="1" applyFill="1" applyBorder="1"/>
    <xf numFmtId="0" fontId="0" fillId="3" borderId="0" xfId="0" applyFill="1" applyBorder="1"/>
    <xf numFmtId="0" fontId="0" fillId="2" borderId="3" xfId="0" applyFill="1" applyBorder="1" applyAlignment="1">
      <alignment horizontal="left"/>
    </xf>
    <xf numFmtId="165" fontId="0" fillId="2" borderId="3" xfId="0" applyNumberFormat="1" applyFill="1" applyBorder="1"/>
    <xf numFmtId="165" fontId="0" fillId="3" borderId="15" xfId="0" applyNumberFormat="1" applyFill="1" applyBorder="1"/>
    <xf numFmtId="165" fontId="0" fillId="3" borderId="0" xfId="0" applyNumberFormat="1" applyFill="1" applyBorder="1"/>
    <xf numFmtId="0" fontId="0" fillId="3" borderId="0" xfId="0" applyFill="1"/>
    <xf numFmtId="0" fontId="0" fillId="3" borderId="15" xfId="0" applyFill="1" applyBorder="1"/>
    <xf numFmtId="0" fontId="1" fillId="3" borderId="12" xfId="0" applyFont="1" applyFill="1" applyBorder="1"/>
    <xf numFmtId="0" fontId="0" fillId="3" borderId="10" xfId="0" applyFill="1" applyBorder="1"/>
    <xf numFmtId="165" fontId="0" fillId="3" borderId="1" xfId="0" applyNumberFormat="1" applyFill="1" applyBorder="1"/>
    <xf numFmtId="0" fontId="2" fillId="0" borderId="0" xfId="1" applyFont="1" applyBorder="1" applyAlignment="1" applyProtection="1"/>
    <xf numFmtId="0" fontId="3" fillId="0" borderId="0" xfId="0" applyFont="1"/>
    <xf numFmtId="0" fontId="4" fillId="0" borderId="0" xfId="1" applyFont="1" applyBorder="1" applyAlignment="1" applyProtection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285750</xdr:colOff>
      <xdr:row>54</xdr:row>
      <xdr:rowOff>9525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54</xdr:row>
      <xdr:rowOff>9525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54</xdr:row>
      <xdr:rowOff>9525</xdr:rowOff>
    </xdr:to>
    <xdr:sp macro="" textlink="">
      <xdr:nvSpPr>
        <xdr:cNvPr id="1029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285750</xdr:colOff>
      <xdr:row>54</xdr:row>
      <xdr:rowOff>9525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</xdr:colOff>
      <xdr:row>44</xdr:row>
      <xdr:rowOff>30480</xdr:rowOff>
    </xdr:to>
    <xdr:sp macro="" textlink="">
      <xdr:nvSpPr>
        <xdr:cNvPr id="3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</xdr:colOff>
      <xdr:row>44</xdr:row>
      <xdr:rowOff>30480</xdr:rowOff>
    </xdr:to>
    <xdr:sp macro="" textlink="">
      <xdr:nvSpPr>
        <xdr:cNvPr id="4" name="shapetype_202" hidden="1"/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telaniemi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9"/>
  <sheetViews>
    <sheetView tabSelected="1" zoomScale="130" zoomScaleNormal="130" workbookViewId="0">
      <selection activeCell="E8" sqref="E8"/>
    </sheetView>
  </sheetViews>
  <sheetFormatPr defaultRowHeight="13.2" x14ac:dyDescent="0.25"/>
  <cols>
    <col min="1" max="1" width="16.6640625"/>
    <col min="2" max="2" width="7.44140625"/>
    <col min="3" max="3" width="18.44140625"/>
    <col min="4" max="4" width="15"/>
    <col min="5" max="5" width="13.33203125"/>
    <col min="6" max="6" width="12.88671875"/>
  </cols>
  <sheetData>
    <row r="1" spans="1:6" ht="17.850000000000001" customHeight="1" x14ac:dyDescent="0.25">
      <c r="A1" s="1" t="s">
        <v>0</v>
      </c>
      <c r="C1" s="2" t="s">
        <v>1</v>
      </c>
      <c r="E1" s="3">
        <v>2015</v>
      </c>
      <c r="F1" t="s">
        <v>172</v>
      </c>
    </row>
    <row r="2" spans="1:6" ht="12.75" customHeight="1" x14ac:dyDescent="0.25">
      <c r="A2" s="2" t="s">
        <v>2</v>
      </c>
      <c r="E2" s="4" t="s">
        <v>3</v>
      </c>
      <c r="F2" s="4" t="s">
        <v>4</v>
      </c>
    </row>
    <row r="3" spans="1:6" ht="17.850000000000001" customHeight="1" x14ac:dyDescent="0.25">
      <c r="C3" s="1" t="s">
        <v>5</v>
      </c>
      <c r="D3" s="5"/>
      <c r="E3" s="6">
        <f>E1-1</f>
        <v>2014</v>
      </c>
      <c r="F3" s="6">
        <f>E1</f>
        <v>2015</v>
      </c>
    </row>
    <row r="4" spans="1:6" ht="17.850000000000001" customHeight="1" x14ac:dyDescent="0.25">
      <c r="A4" s="7" t="s">
        <v>5</v>
      </c>
      <c r="B4" s="7" t="s">
        <v>6</v>
      </c>
      <c r="C4" s="8" t="s">
        <v>7</v>
      </c>
      <c r="D4" s="9"/>
      <c r="E4" s="10" t="s">
        <v>8</v>
      </c>
      <c r="F4" s="10" t="s">
        <v>8</v>
      </c>
    </row>
    <row r="5" spans="1:6" ht="12.75" customHeight="1" x14ac:dyDescent="0.25">
      <c r="A5" s="11" t="s">
        <v>9</v>
      </c>
      <c r="B5" s="12" t="s">
        <v>10</v>
      </c>
      <c r="C5" s="13" t="s">
        <v>11</v>
      </c>
      <c r="D5" s="14"/>
      <c r="E5" s="15"/>
      <c r="F5" s="15"/>
    </row>
    <row r="6" spans="1:6" ht="12.75" customHeight="1" x14ac:dyDescent="0.25">
      <c r="A6" s="16" t="s">
        <v>12</v>
      </c>
      <c r="B6" s="12" t="s">
        <v>13</v>
      </c>
      <c r="C6" s="13" t="s">
        <v>14</v>
      </c>
      <c r="D6" s="14"/>
      <c r="E6" s="15"/>
      <c r="F6" s="15">
        <v>150</v>
      </c>
    </row>
    <row r="7" spans="1:6" ht="12.75" customHeight="1" x14ac:dyDescent="0.25">
      <c r="A7" s="17"/>
      <c r="B7" s="12" t="s">
        <v>15</v>
      </c>
      <c r="C7" s="13" t="s">
        <v>16</v>
      </c>
      <c r="D7" s="14"/>
      <c r="E7" s="15"/>
      <c r="F7" s="15"/>
    </row>
    <row r="8" spans="1:6" ht="12.75" customHeight="1" x14ac:dyDescent="0.25">
      <c r="A8" s="17"/>
      <c r="B8" s="12" t="s">
        <v>17</v>
      </c>
      <c r="C8" s="13" t="s">
        <v>18</v>
      </c>
      <c r="D8" s="14"/>
      <c r="E8" s="15"/>
      <c r="F8" s="15"/>
    </row>
    <row r="9" spans="1:6" ht="12.75" customHeight="1" x14ac:dyDescent="0.25">
      <c r="A9" s="17"/>
      <c r="B9" s="12" t="s">
        <v>19</v>
      </c>
      <c r="C9" s="13" t="s">
        <v>20</v>
      </c>
      <c r="D9" s="14"/>
      <c r="E9" s="15"/>
      <c r="F9" s="15"/>
    </row>
    <row r="10" spans="1:6" ht="12.75" customHeight="1" x14ac:dyDescent="0.25">
      <c r="A10" s="17"/>
      <c r="B10" s="12" t="s">
        <v>21</v>
      </c>
      <c r="C10" s="13" t="s">
        <v>22</v>
      </c>
      <c r="D10" s="14"/>
      <c r="E10" s="15"/>
      <c r="F10" s="15"/>
    </row>
    <row r="11" spans="1:6" ht="12.75" customHeight="1" x14ac:dyDescent="0.25">
      <c r="A11" s="17"/>
      <c r="B11" s="12" t="s">
        <v>23</v>
      </c>
      <c r="C11" s="13" t="s">
        <v>24</v>
      </c>
      <c r="D11" s="14"/>
      <c r="E11" s="15"/>
      <c r="F11" s="15"/>
    </row>
    <row r="12" spans="1:6" ht="17.850000000000001" customHeight="1" x14ac:dyDescent="0.25">
      <c r="A12" s="18"/>
      <c r="B12" s="19"/>
      <c r="C12" s="20" t="s">
        <v>25</v>
      </c>
      <c r="D12" s="21"/>
      <c r="E12" s="22">
        <f>SUM(E5:E11)</f>
        <v>0</v>
      </c>
      <c r="F12" s="22">
        <f>SUM(F5:F11)</f>
        <v>150</v>
      </c>
    </row>
    <row r="13" spans="1:6" ht="12.75" customHeight="1" x14ac:dyDescent="0.25">
      <c r="A13" s="23" t="s">
        <v>26</v>
      </c>
      <c r="B13" s="12" t="s">
        <v>27</v>
      </c>
      <c r="C13" s="13" t="s">
        <v>28</v>
      </c>
      <c r="D13" s="14"/>
      <c r="E13" s="15"/>
      <c r="F13" s="15"/>
    </row>
    <row r="14" spans="1:6" ht="12.75" customHeight="1" x14ac:dyDescent="0.25">
      <c r="A14" s="17"/>
      <c r="B14" s="12" t="s">
        <v>29</v>
      </c>
      <c r="C14" s="13" t="s">
        <v>30</v>
      </c>
      <c r="D14" s="14"/>
      <c r="E14" s="15"/>
      <c r="F14" s="15"/>
    </row>
    <row r="15" spans="1:6" ht="12.75" customHeight="1" x14ac:dyDescent="0.25">
      <c r="A15" s="17"/>
      <c r="B15" s="12" t="s">
        <v>31</v>
      </c>
      <c r="C15" s="13" t="s">
        <v>32</v>
      </c>
      <c r="D15" s="14"/>
      <c r="E15" s="15"/>
      <c r="F15" s="15"/>
    </row>
    <row r="16" spans="1:6" ht="12.75" customHeight="1" x14ac:dyDescent="0.25">
      <c r="A16" s="17"/>
      <c r="B16" s="12" t="s">
        <v>33</v>
      </c>
      <c r="C16" s="13" t="s">
        <v>34</v>
      </c>
      <c r="D16" s="14"/>
      <c r="E16" s="15"/>
      <c r="F16" s="15">
        <v>100</v>
      </c>
    </row>
    <row r="17" spans="1:6" ht="12.75" customHeight="1" x14ac:dyDescent="0.25">
      <c r="A17" s="17"/>
      <c r="B17" s="12" t="s">
        <v>35</v>
      </c>
      <c r="C17" s="13" t="s">
        <v>36</v>
      </c>
      <c r="D17" s="14"/>
      <c r="E17" s="15"/>
      <c r="F17" s="15"/>
    </row>
    <row r="18" spans="1:6" ht="12.75" customHeight="1" x14ac:dyDescent="0.25">
      <c r="A18" s="17"/>
      <c r="B18" s="12" t="s">
        <v>37</v>
      </c>
      <c r="C18" s="13" t="s">
        <v>38</v>
      </c>
      <c r="D18" s="14"/>
      <c r="E18" s="15"/>
      <c r="F18" s="15"/>
    </row>
    <row r="19" spans="1:6" ht="17.850000000000001" customHeight="1" x14ac:dyDescent="0.25">
      <c r="A19" s="18"/>
      <c r="B19" s="19"/>
      <c r="C19" s="20" t="s">
        <v>39</v>
      </c>
      <c r="D19" s="21"/>
      <c r="E19" s="22">
        <f>SUM(E13:E18)</f>
        <v>0</v>
      </c>
      <c r="F19" s="22">
        <f>SUM(F13:F18)</f>
        <v>100</v>
      </c>
    </row>
    <row r="20" spans="1:6" ht="12.75" customHeight="1" x14ac:dyDescent="0.25">
      <c r="A20" s="11" t="s">
        <v>40</v>
      </c>
      <c r="B20" s="12" t="s">
        <v>41</v>
      </c>
      <c r="C20" s="13" t="s">
        <v>42</v>
      </c>
      <c r="D20" s="14"/>
      <c r="E20" s="15"/>
      <c r="F20" s="15"/>
    </row>
    <row r="21" spans="1:6" ht="12.75" customHeight="1" x14ac:dyDescent="0.25">
      <c r="A21" s="17"/>
      <c r="B21" s="12" t="s">
        <v>43</v>
      </c>
      <c r="C21" s="13" t="s">
        <v>44</v>
      </c>
      <c r="D21" s="14"/>
      <c r="E21" s="15"/>
      <c r="F21" s="15"/>
    </row>
    <row r="22" spans="1:6" ht="12.75" customHeight="1" x14ac:dyDescent="0.25">
      <c r="A22" s="17"/>
      <c r="B22" s="12" t="s">
        <v>45</v>
      </c>
      <c r="C22" s="13" t="s">
        <v>46</v>
      </c>
      <c r="D22" s="14"/>
      <c r="E22" s="15"/>
      <c r="F22" s="15"/>
    </row>
    <row r="23" spans="1:6" ht="12.75" customHeight="1" x14ac:dyDescent="0.25">
      <c r="A23" s="17"/>
      <c r="B23" s="12" t="s">
        <v>47</v>
      </c>
      <c r="C23" s="13" t="s">
        <v>48</v>
      </c>
      <c r="D23" s="14"/>
      <c r="E23" s="15"/>
      <c r="F23" s="15"/>
    </row>
    <row r="24" spans="1:6" ht="12.75" customHeight="1" x14ac:dyDescent="0.25">
      <c r="A24" s="17"/>
      <c r="B24" s="12" t="s">
        <v>49</v>
      </c>
      <c r="C24" s="13" t="s">
        <v>2</v>
      </c>
      <c r="D24" s="14"/>
      <c r="E24" s="15"/>
      <c r="F24" s="15"/>
    </row>
    <row r="25" spans="1:6" ht="12.75" customHeight="1" x14ac:dyDescent="0.25">
      <c r="A25" s="17"/>
      <c r="B25" s="12" t="s">
        <v>50</v>
      </c>
      <c r="C25" s="13" t="s">
        <v>51</v>
      </c>
      <c r="D25" s="14"/>
      <c r="E25" s="15"/>
      <c r="F25" s="15"/>
    </row>
    <row r="26" spans="1:6" ht="17.850000000000001" customHeight="1" x14ac:dyDescent="0.25">
      <c r="A26" s="17"/>
      <c r="B26" s="19"/>
      <c r="C26" s="20" t="s">
        <v>52</v>
      </c>
      <c r="D26" s="21"/>
      <c r="E26" s="22">
        <f>SUM(E20:E25)</f>
        <v>0</v>
      </c>
      <c r="F26" s="22">
        <f>SUM(F20:F25)</f>
        <v>0</v>
      </c>
    </row>
    <row r="27" spans="1:6" ht="17.850000000000001" customHeight="1" x14ac:dyDescent="0.25">
      <c r="A27" s="18"/>
      <c r="B27" s="24"/>
      <c r="C27" s="25" t="s">
        <v>53</v>
      </c>
      <c r="D27" s="26"/>
      <c r="E27" s="27">
        <f>SUM(E26,E19,E12)</f>
        <v>0</v>
      </c>
      <c r="F27" s="27">
        <f>SUM(F26,F19,F12)</f>
        <v>250</v>
      </c>
    </row>
    <row r="28" spans="1:6" ht="12.75" customHeight="1" x14ac:dyDescent="0.25">
      <c r="A28" s="11" t="s">
        <v>54</v>
      </c>
      <c r="B28" s="12" t="s">
        <v>55</v>
      </c>
      <c r="C28" s="13" t="s">
        <v>56</v>
      </c>
      <c r="D28" s="28"/>
      <c r="E28" s="15"/>
      <c r="F28" s="15"/>
    </row>
    <row r="29" spans="1:6" ht="12.75" customHeight="1" x14ac:dyDescent="0.25">
      <c r="A29" s="16" t="s">
        <v>57</v>
      </c>
      <c r="B29" s="12" t="s">
        <v>58</v>
      </c>
      <c r="C29" s="13" t="s">
        <v>59</v>
      </c>
      <c r="D29" s="28"/>
      <c r="E29" s="15"/>
      <c r="F29" s="15"/>
    </row>
    <row r="30" spans="1:6" ht="12.75" customHeight="1" x14ac:dyDescent="0.25">
      <c r="A30" s="17"/>
      <c r="B30" s="12" t="s">
        <v>60</v>
      </c>
      <c r="C30" s="13" t="s">
        <v>61</v>
      </c>
      <c r="D30" s="28"/>
      <c r="E30" s="15"/>
      <c r="F30" s="15"/>
    </row>
    <row r="31" spans="1:6" ht="12.75" customHeight="1" x14ac:dyDescent="0.25">
      <c r="A31" s="17"/>
      <c r="B31" s="12" t="s">
        <v>62</v>
      </c>
      <c r="C31" s="13" t="s">
        <v>63</v>
      </c>
      <c r="D31" s="28"/>
      <c r="E31" s="15"/>
      <c r="F31" s="15"/>
    </row>
    <row r="32" spans="1:6" ht="12.75" customHeight="1" x14ac:dyDescent="0.25">
      <c r="A32" s="17"/>
      <c r="B32" s="12" t="s">
        <v>64</v>
      </c>
      <c r="C32" s="13" t="s">
        <v>65</v>
      </c>
      <c r="D32" s="28"/>
      <c r="E32" s="15"/>
      <c r="F32" s="15"/>
    </row>
    <row r="33" spans="1:6" ht="12.75" customHeight="1" x14ac:dyDescent="0.25">
      <c r="A33" s="17"/>
      <c r="B33" s="12" t="s">
        <v>66</v>
      </c>
      <c r="C33" s="13" t="s">
        <v>67</v>
      </c>
      <c r="D33" s="28"/>
      <c r="E33" s="15"/>
      <c r="F33" s="15"/>
    </row>
    <row r="34" spans="1:6" ht="12.75" customHeight="1" x14ac:dyDescent="0.25">
      <c r="A34" s="17"/>
      <c r="B34" s="12" t="s">
        <v>68</v>
      </c>
      <c r="C34" s="13" t="s">
        <v>69</v>
      </c>
      <c r="D34" s="28"/>
      <c r="E34" s="15"/>
      <c r="F34" s="15"/>
    </row>
    <row r="35" spans="1:6" ht="12.75" customHeight="1" x14ac:dyDescent="0.25">
      <c r="A35" s="17"/>
      <c r="B35" s="12" t="s">
        <v>70</v>
      </c>
      <c r="C35" s="13" t="s">
        <v>71</v>
      </c>
      <c r="D35" s="28"/>
      <c r="E35" s="15"/>
      <c r="F35" s="15"/>
    </row>
    <row r="36" spans="1:6" ht="17.850000000000001" customHeight="1" x14ac:dyDescent="0.25">
      <c r="A36" s="18"/>
      <c r="B36" s="24"/>
      <c r="C36" s="25" t="s">
        <v>72</v>
      </c>
      <c r="D36" s="26"/>
      <c r="E36" s="27">
        <f>SUM(E28:E35)</f>
        <v>0</v>
      </c>
      <c r="F36" s="27">
        <f>SUM(F28:F35)</f>
        <v>0</v>
      </c>
    </row>
    <row r="37" spans="1:6" ht="12.75" customHeight="1" x14ac:dyDescent="0.25">
      <c r="A37" s="11" t="s">
        <v>73</v>
      </c>
      <c r="B37" s="12" t="s">
        <v>74</v>
      </c>
      <c r="C37" s="13" t="s">
        <v>75</v>
      </c>
      <c r="D37" s="28"/>
      <c r="E37" s="15"/>
      <c r="F37" s="15"/>
    </row>
    <row r="38" spans="1:6" ht="12.75" customHeight="1" x14ac:dyDescent="0.25">
      <c r="A38" s="17"/>
      <c r="B38" s="12" t="s">
        <v>76</v>
      </c>
      <c r="C38" s="13" t="s">
        <v>77</v>
      </c>
      <c r="D38" s="28"/>
      <c r="E38" s="15"/>
      <c r="F38" s="15"/>
    </row>
    <row r="39" spans="1:6" ht="17.850000000000001" customHeight="1" x14ac:dyDescent="0.25">
      <c r="A39" s="18"/>
      <c r="B39" s="24"/>
      <c r="C39" s="25" t="s">
        <v>78</v>
      </c>
      <c r="D39" s="26"/>
      <c r="E39" s="27">
        <f>SUM(E37:E38)</f>
        <v>0</v>
      </c>
      <c r="F39" s="27">
        <f>SUM(F37:F38)</f>
        <v>0</v>
      </c>
    </row>
    <row r="40" spans="1:6" ht="12.75" customHeight="1" x14ac:dyDescent="0.25">
      <c r="A40" s="11" t="s">
        <v>79</v>
      </c>
      <c r="B40" s="12" t="s">
        <v>80</v>
      </c>
      <c r="C40" s="13" t="s">
        <v>81</v>
      </c>
      <c r="D40" s="28"/>
      <c r="E40" s="15"/>
      <c r="F40" s="15"/>
    </row>
    <row r="41" spans="1:6" ht="12.75" customHeight="1" x14ac:dyDescent="0.25">
      <c r="A41" s="16"/>
      <c r="B41" s="12" t="s">
        <v>82</v>
      </c>
      <c r="C41" s="13" t="s">
        <v>83</v>
      </c>
      <c r="D41" s="28"/>
      <c r="E41" s="15"/>
      <c r="F41" s="15"/>
    </row>
    <row r="42" spans="1:6" ht="12.75" customHeight="1" x14ac:dyDescent="0.25">
      <c r="A42" s="17"/>
      <c r="B42" s="12" t="s">
        <v>84</v>
      </c>
      <c r="C42" s="13" t="s">
        <v>85</v>
      </c>
      <c r="D42" s="28"/>
      <c r="E42" s="15"/>
      <c r="F42" s="15"/>
    </row>
    <row r="43" spans="1:6" ht="12.75" customHeight="1" x14ac:dyDescent="0.25">
      <c r="A43" s="17"/>
      <c r="B43" s="12" t="s">
        <v>86</v>
      </c>
      <c r="C43" s="13" t="s">
        <v>87</v>
      </c>
      <c r="D43" s="28"/>
      <c r="E43" s="15"/>
      <c r="F43" s="15">
        <v>50</v>
      </c>
    </row>
    <row r="44" spans="1:6" ht="12.75" customHeight="1" x14ac:dyDescent="0.25">
      <c r="A44" s="17"/>
      <c r="B44" s="12" t="s">
        <v>88</v>
      </c>
      <c r="C44" s="13" t="s">
        <v>89</v>
      </c>
      <c r="D44" s="28"/>
      <c r="E44" s="15"/>
      <c r="F44" s="15"/>
    </row>
    <row r="45" spans="1:6" ht="12.75" customHeight="1" x14ac:dyDescent="0.25">
      <c r="A45" s="17"/>
      <c r="B45" s="12" t="s">
        <v>90</v>
      </c>
      <c r="C45" s="13" t="s">
        <v>91</v>
      </c>
      <c r="D45" s="28"/>
      <c r="E45" s="15"/>
      <c r="F45" s="15"/>
    </row>
    <row r="46" spans="1:6" ht="17.850000000000001" customHeight="1" x14ac:dyDescent="0.25">
      <c r="A46" s="18"/>
      <c r="B46" s="24"/>
      <c r="C46" s="25" t="s">
        <v>92</v>
      </c>
      <c r="D46" s="26"/>
      <c r="E46" s="27">
        <f>SUM(E40:E45)</f>
        <v>0</v>
      </c>
      <c r="F46" s="27">
        <f>SUM(F40:F45)</f>
        <v>50</v>
      </c>
    </row>
    <row r="47" spans="1:6" ht="12.75" customHeight="1" x14ac:dyDescent="0.25">
      <c r="A47" s="11" t="s">
        <v>93</v>
      </c>
      <c r="B47" s="12" t="s">
        <v>94</v>
      </c>
      <c r="C47" s="13" t="s">
        <v>95</v>
      </c>
      <c r="D47" s="28"/>
      <c r="E47" s="15"/>
      <c r="F47" s="15"/>
    </row>
    <row r="48" spans="1:6" ht="12.75" customHeight="1" x14ac:dyDescent="0.25">
      <c r="A48" s="17"/>
      <c r="B48" s="12" t="s">
        <v>96</v>
      </c>
      <c r="C48" s="13" t="s">
        <v>97</v>
      </c>
      <c r="D48" s="28"/>
      <c r="E48" s="15"/>
      <c r="F48" s="15"/>
    </row>
    <row r="49" spans="1:6" ht="12.75" customHeight="1" x14ac:dyDescent="0.25">
      <c r="A49" s="17"/>
      <c r="B49" s="12" t="s">
        <v>98</v>
      </c>
      <c r="C49" s="13" t="s">
        <v>99</v>
      </c>
      <c r="D49" s="28"/>
      <c r="E49" s="15"/>
      <c r="F49" s="15"/>
    </row>
    <row r="50" spans="1:6" ht="12.75" customHeight="1" x14ac:dyDescent="0.25">
      <c r="A50" s="17"/>
      <c r="B50" s="12" t="s">
        <v>100</v>
      </c>
      <c r="C50" s="13" t="s">
        <v>2</v>
      </c>
      <c r="D50" s="28"/>
      <c r="E50" s="15"/>
      <c r="F50" s="15"/>
    </row>
    <row r="51" spans="1:6" ht="12.75" customHeight="1" x14ac:dyDescent="0.25">
      <c r="A51" s="18"/>
      <c r="B51" s="24"/>
      <c r="C51" s="25" t="s">
        <v>101</v>
      </c>
      <c r="D51" s="26"/>
      <c r="E51" s="27">
        <f>SUM(E47:E50)</f>
        <v>0</v>
      </c>
      <c r="F51" s="27">
        <f>SUM(F47:F50)</f>
        <v>0</v>
      </c>
    </row>
    <row r="52" spans="1:6" ht="19.5" customHeight="1" x14ac:dyDescent="0.25">
      <c r="A52" s="29" t="s">
        <v>102</v>
      </c>
      <c r="B52" s="30"/>
      <c r="C52" s="31"/>
      <c r="D52" s="31"/>
      <c r="E52" s="32"/>
      <c r="F52" s="33">
        <v>1000</v>
      </c>
    </row>
    <row r="53" spans="1:6" ht="17.850000000000001" customHeight="1" x14ac:dyDescent="0.25">
      <c r="A53" s="25" t="s">
        <v>171</v>
      </c>
      <c r="B53" s="34"/>
      <c r="C53" s="35"/>
      <c r="D53" s="36"/>
      <c r="E53" s="27">
        <f>E51+E39+E36+E27</f>
        <v>0</v>
      </c>
      <c r="F53" s="27">
        <f>F51+F39+F36+F27</f>
        <v>250</v>
      </c>
    </row>
    <row r="54" spans="1:6" ht="17.850000000000001" customHeight="1" x14ac:dyDescent="0.25">
      <c r="A54" s="25" t="s">
        <v>103</v>
      </c>
      <c r="B54" s="34"/>
      <c r="C54" s="35"/>
      <c r="D54" s="36"/>
      <c r="E54" s="27">
        <f>E46</f>
        <v>0</v>
      </c>
      <c r="F54" s="27">
        <f>F46</f>
        <v>50</v>
      </c>
    </row>
    <row r="55" spans="1:6" ht="39" customHeight="1" x14ac:dyDescent="0.25">
      <c r="A55" s="4" t="str">
        <f>A1</f>
        <v>Kirjoita tähän tien nimi</v>
      </c>
      <c r="B55" s="37"/>
      <c r="C55" s="2" t="s">
        <v>104</v>
      </c>
      <c r="D55" s="38">
        <f>E1</f>
        <v>2015</v>
      </c>
      <c r="E55" s="39" t="s">
        <v>3</v>
      </c>
      <c r="F55" s="39" t="s">
        <v>4</v>
      </c>
    </row>
    <row r="56" spans="1:6" ht="17.850000000000001" customHeight="1" x14ac:dyDescent="0.25">
      <c r="A56" s="40"/>
      <c r="B56" s="40"/>
      <c r="C56" s="39" t="s">
        <v>105</v>
      </c>
      <c r="D56" s="41"/>
      <c r="E56" s="42">
        <f>E3</f>
        <v>2014</v>
      </c>
      <c r="F56" s="42">
        <f>F3</f>
        <v>2015</v>
      </c>
    </row>
    <row r="57" spans="1:6" ht="17.850000000000001" customHeight="1" x14ac:dyDescent="0.25">
      <c r="A57" s="43" t="s">
        <v>106</v>
      </c>
      <c r="B57" s="43" t="s">
        <v>6</v>
      </c>
      <c r="C57" s="44" t="s">
        <v>7</v>
      </c>
      <c r="D57" s="45"/>
      <c r="E57" s="46" t="s">
        <v>8</v>
      </c>
      <c r="F57" s="46" t="s">
        <v>8</v>
      </c>
    </row>
    <row r="58" spans="1:6" ht="12.75" customHeight="1" x14ac:dyDescent="0.25">
      <c r="A58" s="11" t="s">
        <v>107</v>
      </c>
      <c r="B58" s="12" t="s">
        <v>108</v>
      </c>
      <c r="C58" s="13" t="s">
        <v>109</v>
      </c>
      <c r="D58" s="28"/>
      <c r="E58" s="15"/>
      <c r="F58" s="15">
        <v>50</v>
      </c>
    </row>
    <row r="59" spans="1:6" ht="12.75" customHeight="1" x14ac:dyDescent="0.25">
      <c r="A59" s="16"/>
      <c r="B59" s="12" t="s">
        <v>110</v>
      </c>
      <c r="C59" s="13" t="s">
        <v>111</v>
      </c>
      <c r="D59" s="28"/>
      <c r="E59" s="15"/>
      <c r="F59" s="15"/>
    </row>
    <row r="60" spans="1:6" ht="17.850000000000001" customHeight="1" x14ac:dyDescent="0.25">
      <c r="A60" s="47" t="s">
        <v>2</v>
      </c>
      <c r="B60" s="24" t="s">
        <v>2</v>
      </c>
      <c r="C60" s="25" t="s">
        <v>112</v>
      </c>
      <c r="D60" s="26"/>
      <c r="E60" s="27">
        <f>SUM(E58:E59)</f>
        <v>0</v>
      </c>
      <c r="F60" s="27">
        <f>SUM(F58:F59)</f>
        <v>50</v>
      </c>
    </row>
    <row r="61" spans="1:6" ht="12.75" customHeight="1" x14ac:dyDescent="0.25">
      <c r="A61" s="11" t="s">
        <v>113</v>
      </c>
      <c r="B61" s="12" t="s">
        <v>55</v>
      </c>
      <c r="C61" s="48" t="s">
        <v>114</v>
      </c>
      <c r="D61" s="49"/>
      <c r="E61" s="32"/>
      <c r="F61" s="50">
        <f>F53+F52-F70-F66-F76</f>
        <v>1200</v>
      </c>
    </row>
    <row r="62" spans="1:6" ht="17.850000000000001" customHeight="1" x14ac:dyDescent="0.25">
      <c r="A62" s="47"/>
      <c r="B62" s="24"/>
      <c r="C62" s="25" t="s">
        <v>115</v>
      </c>
      <c r="D62" s="26"/>
      <c r="E62" s="27">
        <f>SUM(E61)</f>
        <v>0</v>
      </c>
      <c r="F62" s="51">
        <f>SUM(F61)</f>
        <v>1200</v>
      </c>
    </row>
    <row r="63" spans="1:6" ht="12.75" customHeight="1" x14ac:dyDescent="0.25">
      <c r="A63" s="11" t="s">
        <v>116</v>
      </c>
      <c r="B63" s="12" t="s">
        <v>74</v>
      </c>
      <c r="C63" s="13" t="s">
        <v>117</v>
      </c>
      <c r="D63" s="14"/>
      <c r="E63" s="15"/>
      <c r="F63" s="15">
        <v>0</v>
      </c>
    </row>
    <row r="64" spans="1:6" ht="12.75" customHeight="1" x14ac:dyDescent="0.25">
      <c r="A64" s="17"/>
      <c r="B64" s="12" t="s">
        <v>76</v>
      </c>
      <c r="C64" s="13" t="s">
        <v>118</v>
      </c>
      <c r="D64" s="14"/>
      <c r="E64" s="15"/>
      <c r="F64" s="15">
        <v>0</v>
      </c>
    </row>
    <row r="65" spans="1:6" ht="12.75" customHeight="1" x14ac:dyDescent="0.25">
      <c r="A65" s="17"/>
      <c r="B65" s="12" t="s">
        <v>119</v>
      </c>
      <c r="C65" s="13" t="s">
        <v>120</v>
      </c>
      <c r="D65" s="14"/>
      <c r="E65" s="15"/>
      <c r="F65" s="15"/>
    </row>
    <row r="66" spans="1:6" ht="17.850000000000001" customHeight="1" x14ac:dyDescent="0.25">
      <c r="A66" s="18"/>
      <c r="B66" s="24"/>
      <c r="C66" s="25" t="s">
        <v>121</v>
      </c>
      <c r="D66" s="26"/>
      <c r="E66" s="27">
        <f>SUM(E63:E65)</f>
        <v>0</v>
      </c>
      <c r="F66" s="27">
        <f>SUM(F63:F65)</f>
        <v>0</v>
      </c>
    </row>
    <row r="67" spans="1:6" ht="12.75" customHeight="1" x14ac:dyDescent="0.25">
      <c r="A67" s="11" t="s">
        <v>122</v>
      </c>
      <c r="B67" s="12" t="s">
        <v>80</v>
      </c>
      <c r="C67" s="48" t="s">
        <v>123</v>
      </c>
      <c r="D67" s="52"/>
      <c r="E67" s="53"/>
      <c r="F67" s="53"/>
    </row>
    <row r="68" spans="1:6" ht="12.75" customHeight="1" x14ac:dyDescent="0.25">
      <c r="A68" s="17"/>
      <c r="B68" s="12" t="s">
        <v>82</v>
      </c>
      <c r="C68" s="48" t="s">
        <v>124</v>
      </c>
      <c r="D68" s="52"/>
      <c r="E68" s="53">
        <v>0</v>
      </c>
      <c r="F68" s="53">
        <v>50</v>
      </c>
    </row>
    <row r="69" spans="1:6" ht="12.75" customHeight="1" x14ac:dyDescent="0.25">
      <c r="A69" s="17"/>
      <c r="B69" s="12" t="s">
        <v>84</v>
      </c>
      <c r="C69" s="48" t="s">
        <v>125</v>
      </c>
      <c r="D69" s="52"/>
      <c r="E69" s="53"/>
      <c r="F69" s="53"/>
    </row>
    <row r="70" spans="1:6" ht="17.850000000000001" customHeight="1" x14ac:dyDescent="0.25">
      <c r="A70" s="18"/>
      <c r="B70" s="24"/>
      <c r="C70" s="25" t="s">
        <v>126</v>
      </c>
      <c r="D70" s="26"/>
      <c r="E70" s="27">
        <f>SUM(E67:E69)</f>
        <v>0</v>
      </c>
      <c r="F70" s="27">
        <f>SUM(F67:F69)</f>
        <v>50</v>
      </c>
    </row>
    <row r="71" spans="1:6" ht="12.75" customHeight="1" x14ac:dyDescent="0.25">
      <c r="A71" s="11" t="s">
        <v>127</v>
      </c>
      <c r="B71" s="12" t="s">
        <v>94</v>
      </c>
      <c r="C71" s="48" t="s">
        <v>128</v>
      </c>
      <c r="D71" s="52"/>
      <c r="E71" s="53" t="s">
        <v>2</v>
      </c>
      <c r="F71" s="53" t="s">
        <v>2</v>
      </c>
    </row>
    <row r="72" spans="1:6" ht="12.75" customHeight="1" x14ac:dyDescent="0.25">
      <c r="A72" s="16"/>
      <c r="B72" s="12" t="s">
        <v>96</v>
      </c>
      <c r="C72" s="48" t="s">
        <v>129</v>
      </c>
      <c r="D72" s="52"/>
      <c r="E72" s="53">
        <f>E24</f>
        <v>0</v>
      </c>
      <c r="F72" s="53">
        <f>F24</f>
        <v>0</v>
      </c>
    </row>
    <row r="73" spans="1:6" ht="12.75" customHeight="1" x14ac:dyDescent="0.25">
      <c r="A73" s="16"/>
      <c r="B73" s="12" t="s">
        <v>98</v>
      </c>
      <c r="C73" s="48" t="s">
        <v>130</v>
      </c>
      <c r="D73" s="52"/>
      <c r="E73" s="53"/>
      <c r="F73" s="53"/>
    </row>
    <row r="74" spans="1:6" ht="12.75" customHeight="1" x14ac:dyDescent="0.25">
      <c r="A74" s="16"/>
      <c r="B74" s="12" t="s">
        <v>100</v>
      </c>
      <c r="C74" s="48" t="s">
        <v>131</v>
      </c>
      <c r="D74" s="52"/>
      <c r="E74" s="53">
        <v>0</v>
      </c>
      <c r="F74" s="53">
        <v>0</v>
      </c>
    </row>
    <row r="75" spans="1:6" ht="12.75" customHeight="1" x14ac:dyDescent="0.25">
      <c r="A75" s="17"/>
      <c r="B75" s="12" t="s">
        <v>132</v>
      </c>
      <c r="C75" s="48" t="s">
        <v>133</v>
      </c>
      <c r="D75" s="52"/>
      <c r="E75" s="53"/>
      <c r="F75" s="53"/>
    </row>
    <row r="76" spans="1:6" ht="17.850000000000001" customHeight="1" x14ac:dyDescent="0.25">
      <c r="A76" s="18"/>
      <c r="B76" s="24"/>
      <c r="C76" s="25" t="s">
        <v>134</v>
      </c>
      <c r="D76" s="26"/>
      <c r="E76" s="27">
        <f>SUM(E71:E75)</f>
        <v>0</v>
      </c>
      <c r="F76" s="27">
        <f>SUM(F71:F75)</f>
        <v>0</v>
      </c>
    </row>
    <row r="77" spans="1:6" ht="17.850000000000001" customHeight="1" x14ac:dyDescent="0.25">
      <c r="A77" s="54" t="s">
        <v>135</v>
      </c>
      <c r="B77" s="55" t="s">
        <v>136</v>
      </c>
      <c r="C77" s="56"/>
      <c r="D77" s="57"/>
      <c r="E77" s="32"/>
      <c r="F77" s="22">
        <f>F46</f>
        <v>50</v>
      </c>
    </row>
    <row r="78" spans="1:6" ht="17.850000000000001" customHeight="1" x14ac:dyDescent="0.25">
      <c r="A78" s="58"/>
      <c r="B78" s="24"/>
      <c r="C78" s="59" t="s">
        <v>137</v>
      </c>
      <c r="D78" s="26"/>
      <c r="E78" s="27">
        <f>E77</f>
        <v>0</v>
      </c>
      <c r="F78" s="27">
        <f>F77</f>
        <v>50</v>
      </c>
    </row>
    <row r="79" spans="1:6" ht="21.15" customHeight="1" x14ac:dyDescent="0.25">
      <c r="A79" s="20" t="s">
        <v>138</v>
      </c>
      <c r="B79" s="60"/>
      <c r="C79" s="61"/>
      <c r="D79" s="61"/>
      <c r="E79" s="22">
        <f>SUM(E76,E70,E66,E60)+E62+E77</f>
        <v>0</v>
      </c>
      <c r="F79" s="62">
        <f>SUM(F76,F70,F66,F60)+F77+F62</f>
        <v>1350</v>
      </c>
    </row>
    <row r="80" spans="1:6" ht="21.15" customHeight="1" x14ac:dyDescent="0.25">
      <c r="A80" s="20" t="s">
        <v>139</v>
      </c>
      <c r="B80" s="60"/>
      <c r="C80" s="61"/>
      <c r="D80" s="61"/>
      <c r="E80" s="61"/>
      <c r="F80" s="62">
        <f>F54+F53</f>
        <v>300</v>
      </c>
    </row>
    <row r="81" spans="1:6" ht="21.15" customHeight="1" x14ac:dyDescent="0.25">
      <c r="A81" s="20" t="s">
        <v>140</v>
      </c>
      <c r="B81" s="60"/>
      <c r="C81" s="61"/>
      <c r="D81" s="61"/>
      <c r="E81" s="61" t="s">
        <v>2</v>
      </c>
      <c r="F81" s="62">
        <f>F79-F54-F53</f>
        <v>1050</v>
      </c>
    </row>
    <row r="82" spans="1:6" ht="18.45" customHeight="1" x14ac:dyDescent="0.25"/>
    <row r="83" spans="1:6" ht="17.25" customHeight="1" x14ac:dyDescent="0.25">
      <c r="A83" s="44"/>
      <c r="B83" s="63"/>
      <c r="C83" s="64"/>
      <c r="D83" s="65" t="s">
        <v>141</v>
      </c>
      <c r="E83" s="65">
        <f>E3</f>
        <v>2014</v>
      </c>
      <c r="F83" s="66">
        <f>F3</f>
        <v>2015</v>
      </c>
    </row>
    <row r="84" spans="1:6" ht="21.15" customHeight="1" x14ac:dyDescent="0.25">
      <c r="A84" s="67" t="s">
        <v>142</v>
      </c>
      <c r="B84" s="68"/>
      <c r="C84" s="69"/>
      <c r="D84" s="70">
        <v>1500</v>
      </c>
      <c r="E84" s="71">
        <v>0.12</v>
      </c>
      <c r="F84" s="72">
        <f>F62/D84</f>
        <v>0.8</v>
      </c>
    </row>
    <row r="85" spans="1:6" ht="21.15" customHeight="1" x14ac:dyDescent="0.25">
      <c r="A85" s="67" t="s">
        <v>143</v>
      </c>
      <c r="B85" s="68"/>
      <c r="C85" s="69"/>
      <c r="D85" s="70">
        <v>12</v>
      </c>
      <c r="E85" s="71">
        <v>18.649999999999999</v>
      </c>
      <c r="F85" s="72">
        <f>F78/D85</f>
        <v>4.166666666666667</v>
      </c>
    </row>
    <row r="86" spans="1:6" ht="21.15" customHeight="1" x14ac:dyDescent="0.25">
      <c r="A86" s="67" t="s">
        <v>144</v>
      </c>
      <c r="B86" s="68"/>
      <c r="C86" s="69"/>
      <c r="D86" s="70">
        <v>1.5</v>
      </c>
      <c r="E86" s="73">
        <f>E53/D86</f>
        <v>0</v>
      </c>
      <c r="F86" s="72">
        <f>F53/D86</f>
        <v>166.66666666666666</v>
      </c>
    </row>
    <row r="87" spans="1:6" ht="20.7" customHeight="1" x14ac:dyDescent="0.25">
      <c r="A87" s="67" t="s">
        <v>145</v>
      </c>
      <c r="B87" s="74"/>
      <c r="C87" s="74"/>
      <c r="D87" s="74"/>
      <c r="E87" s="74">
        <f>E61</f>
        <v>0</v>
      </c>
      <c r="F87" s="72">
        <f>F61</f>
        <v>1200</v>
      </c>
    </row>
    <row r="88" spans="1:6" ht="19.5" customHeight="1" x14ac:dyDescent="0.25">
      <c r="A88" s="67" t="s">
        <v>146</v>
      </c>
      <c r="B88" s="74"/>
      <c r="C88" s="74"/>
      <c r="D88" s="74"/>
      <c r="E88" s="74">
        <f>E77</f>
        <v>0</v>
      </c>
      <c r="F88" s="75">
        <f>F78</f>
        <v>50</v>
      </c>
    </row>
    <row r="89" spans="1:6" ht="20.100000000000001" customHeight="1" x14ac:dyDescent="0.25">
      <c r="A89" s="76" t="s">
        <v>147</v>
      </c>
      <c r="B89" s="77"/>
      <c r="C89" s="77"/>
      <c r="D89" s="77"/>
      <c r="E89" s="77">
        <f>E88+E87</f>
        <v>0</v>
      </c>
      <c r="F89" s="78">
        <f>F88+F87</f>
        <v>1250</v>
      </c>
    </row>
  </sheetData>
  <pageMargins left="0.74791666666666701" right="0.74791666666666701" top="0.59027777777777801" bottom="0.59027777777777801" header="0.51180555555555496" footer="0.51180555555555496"/>
  <pageSetup paperSize="9" firstPageNumber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30" zoomScaleNormal="130" workbookViewId="0">
      <selection activeCell="A26" sqref="A26"/>
    </sheetView>
  </sheetViews>
  <sheetFormatPr defaultRowHeight="13.2" x14ac:dyDescent="0.25"/>
  <sheetData>
    <row r="1" spans="1:7" x14ac:dyDescent="0.25">
      <c r="A1" t="s">
        <v>148</v>
      </c>
      <c r="G1" s="79" t="s">
        <v>149</v>
      </c>
    </row>
    <row r="2" spans="1:7" x14ac:dyDescent="0.25">
      <c r="A2" t="s">
        <v>150</v>
      </c>
      <c r="G2" s="79"/>
    </row>
    <row r="3" spans="1:7" x14ac:dyDescent="0.25">
      <c r="A3" t="s">
        <v>2</v>
      </c>
      <c r="G3" s="79"/>
    </row>
    <row r="4" spans="1:7" x14ac:dyDescent="0.25">
      <c r="A4" t="s">
        <v>151</v>
      </c>
      <c r="G4" s="79"/>
    </row>
    <row r="5" spans="1:7" x14ac:dyDescent="0.25">
      <c r="A5" t="s">
        <v>152</v>
      </c>
      <c r="G5" s="79"/>
    </row>
    <row r="6" spans="1:7" x14ac:dyDescent="0.25">
      <c r="D6" s="80" t="s">
        <v>153</v>
      </c>
      <c r="G6" s="79"/>
    </row>
    <row r="7" spans="1:7" x14ac:dyDescent="0.25">
      <c r="E7" t="s">
        <v>2</v>
      </c>
      <c r="G7" s="81" t="s">
        <v>154</v>
      </c>
    </row>
    <row r="8" spans="1:7" x14ac:dyDescent="0.25">
      <c r="A8" s="1" t="s">
        <v>155</v>
      </c>
    </row>
    <row r="9" spans="1:7" x14ac:dyDescent="0.25">
      <c r="A9" t="s">
        <v>2</v>
      </c>
    </row>
    <row r="10" spans="1:7" x14ac:dyDescent="0.25">
      <c r="A10" t="s">
        <v>156</v>
      </c>
    </row>
    <row r="11" spans="1:7" x14ac:dyDescent="0.25">
      <c r="A11" t="s">
        <v>157</v>
      </c>
    </row>
    <row r="12" spans="1:7" x14ac:dyDescent="0.25">
      <c r="A12" t="s">
        <v>158</v>
      </c>
    </row>
    <row r="13" spans="1:7" x14ac:dyDescent="0.25">
      <c r="A13" t="s">
        <v>159</v>
      </c>
    </row>
    <row r="14" spans="1:7" x14ac:dyDescent="0.25">
      <c r="A14" t="s">
        <v>160</v>
      </c>
    </row>
    <row r="15" spans="1:7" x14ac:dyDescent="0.25">
      <c r="A15" t="s">
        <v>161</v>
      </c>
    </row>
    <row r="16" spans="1:7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2</v>
      </c>
    </row>
    <row r="24" spans="1:1" x14ac:dyDescent="0.25">
      <c r="A24" t="s">
        <v>2</v>
      </c>
    </row>
    <row r="25" spans="1:1" x14ac:dyDescent="0.25">
      <c r="A25" s="1" t="s">
        <v>169</v>
      </c>
    </row>
    <row r="27" spans="1:1" x14ac:dyDescent="0.25">
      <c r="A27" s="1" t="s">
        <v>170</v>
      </c>
    </row>
  </sheetData>
  <hyperlinks>
    <hyperlink ref="G1" r:id="rId1"/>
  </hyperlink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3C0130B110955429EC3B396DC88F1B5" ma:contentTypeVersion="19" ma:contentTypeDescription="Luo uusi asiakirja." ma:contentTypeScope="" ma:versionID="d070f9add3d092f86ddb2ab5e29b388e">
  <xsd:schema xmlns:xsd="http://www.w3.org/2001/XMLSchema" xmlns:xs="http://www.w3.org/2001/XMLSchema" xmlns:p="http://schemas.microsoft.com/office/2006/metadata/properties" xmlns:ns2="b977e511-de5f-4799-b96b-605885918a60" xmlns:ns3="1e7e4015-3d02-4de7-83cf-9be5a67a2ce6" targetNamespace="http://schemas.microsoft.com/office/2006/metadata/properties" ma:root="true" ma:fieldsID="0b7bc7f1038fd2857a29ac24b1da5f73" ns2:_="" ns3:_="">
    <xsd:import namespace="b977e511-de5f-4799-b96b-605885918a60"/>
    <xsd:import namespace="1e7e4015-3d02-4de7-83cf-9be5a67a2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77e511-de5f-4799-b96b-605885918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70bd6185-d38d-4e79-8a66-958093b735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e4015-3d02-4de7-83cf-9be5a67a2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fad7cc-1182-49f9-87ef-62886c33d105}" ma:internalName="TaxCatchAll" ma:showField="CatchAllData" ma:web="1e7e4015-3d02-4de7-83cf-9be5a67a2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7e4015-3d02-4de7-83cf-9be5a67a2ce6" xsi:nil="true"/>
    <lcf76f155ced4ddcb4097134ff3c332f xmlns="b977e511-de5f-4799-b96b-605885918a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1244EB-6230-4A2C-A008-7835D2B2722F}"/>
</file>

<file path=customXml/itemProps2.xml><?xml version="1.0" encoding="utf-8"?>
<ds:datastoreItem xmlns:ds="http://schemas.openxmlformats.org/officeDocument/2006/customXml" ds:itemID="{C947CC1D-EC00-4766-B16B-34115C7264EC}"/>
</file>

<file path=customXml/itemProps3.xml><?xml version="1.0" encoding="utf-8"?>
<ds:datastoreItem xmlns:ds="http://schemas.openxmlformats.org/officeDocument/2006/customXml" ds:itemID="{6FD616A6-E3E5-401A-B61D-4230A1A4AFB1}"/>
</file>

<file path=docProps/app.xml><?xml version="1.0" encoding="utf-8"?>
<Properties xmlns="http://schemas.openxmlformats.org/officeDocument/2006/extended-properties" xmlns:vt="http://schemas.openxmlformats.org/officeDocument/2006/docPropsVTypes">
  <TotalTime>11991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Talousarvio</vt:lpstr>
      <vt:lpstr>Talousarvion ohje</vt:lpstr>
      <vt:lpstr>Talousarvio!Tulostusalue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 Eteläniemi</dc:creator>
  <cp:lastModifiedBy>Jaakko</cp:lastModifiedBy>
  <cp:revision>22</cp:revision>
  <cp:lastPrinted>2015-09-28T12:19:25Z</cp:lastPrinted>
  <dcterms:created xsi:type="dcterms:W3CDTF">2005-01-18T13:20:44Z</dcterms:created>
  <dcterms:modified xsi:type="dcterms:W3CDTF">2015-09-29T13:11:38Z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0x010100F3C0130B110955429EC3B396DC88F1B5</vt:lpwstr>
  </property>
</Properties>
</file>