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activeTab="1"/>
  </bookViews>
  <sheets>
    <sheet name="Ohje" sheetId="2" r:id="rId1"/>
    <sheet name="Äänestyslaskuri" sheetId="4" r:id="rId2"/>
  </sheets>
  <definedNames>
    <definedName name="pros30" localSheetId="1">Äänestyslaskuri!$M$17</definedName>
    <definedName name="pros30">#REF!</definedName>
    <definedName name="puolet">Äänestyslaskuri!$P$17</definedName>
    <definedName name="_xlnm.Print_Area" localSheetId="1">Äänestyslaskuri!$H$1:$P$120</definedName>
    <definedName name="Äänet">Äänestyslaskuri!$P$16</definedName>
  </definedNames>
  <calcPr calcId="145621"/>
</workbook>
</file>

<file path=xl/calcChain.xml><?xml version="1.0" encoding="utf-8"?>
<calcChain xmlns="http://schemas.openxmlformats.org/spreadsheetml/2006/main">
  <c r="P120" i="4" l="1"/>
  <c r="M120" i="4"/>
  <c r="P119" i="4"/>
  <c r="M119" i="4"/>
  <c r="P118" i="4"/>
  <c r="M118" i="4"/>
  <c r="P117" i="4"/>
  <c r="M117" i="4"/>
  <c r="P116" i="4"/>
  <c r="M116" i="4"/>
  <c r="P115" i="4"/>
  <c r="M115" i="4"/>
  <c r="P114" i="4"/>
  <c r="M114" i="4"/>
  <c r="P113" i="4"/>
  <c r="M113" i="4"/>
  <c r="P112" i="4"/>
  <c r="M112" i="4"/>
  <c r="P111" i="4"/>
  <c r="M111" i="4"/>
  <c r="P110" i="4"/>
  <c r="M110" i="4"/>
  <c r="P109" i="4"/>
  <c r="M109" i="4"/>
  <c r="P108" i="4"/>
  <c r="M108" i="4"/>
  <c r="P107" i="4"/>
  <c r="M107" i="4"/>
  <c r="P106" i="4"/>
  <c r="M106" i="4"/>
  <c r="P105" i="4"/>
  <c r="M105" i="4"/>
  <c r="P104" i="4"/>
  <c r="M104" i="4"/>
  <c r="P103" i="4"/>
  <c r="M103" i="4"/>
  <c r="P102" i="4"/>
  <c r="M102" i="4"/>
  <c r="P101" i="4"/>
  <c r="M101" i="4"/>
  <c r="P100" i="4"/>
  <c r="M100" i="4"/>
  <c r="P99" i="4"/>
  <c r="M99" i="4"/>
  <c r="P98" i="4"/>
  <c r="M98" i="4"/>
  <c r="P97" i="4"/>
  <c r="M97" i="4"/>
  <c r="P96" i="4"/>
  <c r="M96" i="4"/>
  <c r="P95" i="4"/>
  <c r="M95" i="4"/>
  <c r="P94" i="4"/>
  <c r="M94" i="4"/>
  <c r="P93" i="4"/>
  <c r="M93" i="4"/>
  <c r="P92" i="4"/>
  <c r="M92" i="4"/>
  <c r="P91" i="4"/>
  <c r="M91" i="4"/>
  <c r="P90" i="4"/>
  <c r="M90" i="4"/>
  <c r="P89" i="4"/>
  <c r="M89" i="4"/>
  <c r="P88" i="4"/>
  <c r="M88" i="4"/>
  <c r="P87" i="4"/>
  <c r="M87" i="4"/>
  <c r="P86" i="4"/>
  <c r="M86" i="4"/>
  <c r="P85" i="4"/>
  <c r="M85" i="4"/>
  <c r="P84" i="4"/>
  <c r="M84" i="4"/>
  <c r="P83" i="4"/>
  <c r="M83" i="4"/>
  <c r="P82" i="4"/>
  <c r="M82" i="4"/>
  <c r="P81" i="4"/>
  <c r="M81" i="4"/>
  <c r="P80" i="4"/>
  <c r="M80" i="4"/>
  <c r="P79" i="4"/>
  <c r="M79" i="4"/>
  <c r="P78" i="4"/>
  <c r="M78" i="4"/>
  <c r="P77" i="4"/>
  <c r="M77" i="4"/>
  <c r="P76" i="4"/>
  <c r="M76" i="4"/>
  <c r="P75" i="4"/>
  <c r="M75" i="4"/>
  <c r="P74" i="4"/>
  <c r="M74" i="4"/>
  <c r="P73" i="4"/>
  <c r="M73" i="4"/>
  <c r="P72" i="4"/>
  <c r="M72" i="4"/>
  <c r="P71" i="4"/>
  <c r="M71" i="4"/>
  <c r="P70" i="4"/>
  <c r="M70" i="4"/>
  <c r="P69" i="4"/>
  <c r="M69" i="4"/>
  <c r="P68" i="4"/>
  <c r="M68" i="4"/>
  <c r="P67" i="4"/>
  <c r="M67" i="4"/>
  <c r="P66" i="4"/>
  <c r="M66" i="4"/>
  <c r="P65" i="4"/>
  <c r="M65" i="4"/>
  <c r="P64" i="4"/>
  <c r="M64" i="4"/>
  <c r="P63" i="4"/>
  <c r="M63" i="4"/>
  <c r="P62" i="4"/>
  <c r="M62" i="4"/>
  <c r="P61" i="4"/>
  <c r="M61" i="4"/>
  <c r="P60" i="4"/>
  <c r="M60" i="4"/>
  <c r="P59" i="4"/>
  <c r="M59" i="4"/>
  <c r="P58" i="4"/>
  <c r="M58" i="4"/>
  <c r="P57" i="4"/>
  <c r="M57" i="4"/>
  <c r="P56" i="4"/>
  <c r="M56" i="4"/>
  <c r="P55" i="4"/>
  <c r="M55" i="4"/>
  <c r="P54" i="4"/>
  <c r="M54" i="4"/>
  <c r="P53" i="4"/>
  <c r="M53" i="4"/>
  <c r="P52" i="4"/>
  <c r="M52" i="4"/>
  <c r="P51" i="4"/>
  <c r="M51" i="4"/>
  <c r="P50" i="4"/>
  <c r="M50" i="4"/>
  <c r="P49" i="4"/>
  <c r="M49" i="4"/>
  <c r="P48" i="4"/>
  <c r="M48" i="4"/>
  <c r="P47" i="4"/>
  <c r="M47" i="4"/>
  <c r="P46" i="4"/>
  <c r="M46" i="4"/>
  <c r="P45" i="4"/>
  <c r="M45" i="4"/>
  <c r="P44" i="4"/>
  <c r="M44" i="4"/>
  <c r="P43" i="4"/>
  <c r="M43" i="4"/>
  <c r="P42" i="4"/>
  <c r="M42" i="4"/>
  <c r="P41" i="4"/>
  <c r="M41" i="4"/>
  <c r="P40" i="4"/>
  <c r="M40" i="4"/>
  <c r="P39" i="4"/>
  <c r="M39" i="4"/>
  <c r="P38" i="4"/>
  <c r="M38" i="4"/>
  <c r="P37" i="4"/>
  <c r="M37" i="4"/>
  <c r="P36" i="4"/>
  <c r="M36" i="4"/>
  <c r="P35" i="4"/>
  <c r="M35" i="4"/>
  <c r="P34" i="4"/>
  <c r="M34" i="4"/>
  <c r="P33" i="4"/>
  <c r="M33" i="4"/>
  <c r="P32" i="4"/>
  <c r="M32" i="4"/>
  <c r="P31" i="4"/>
  <c r="M31" i="4"/>
  <c r="P30" i="4"/>
  <c r="M30" i="4"/>
  <c r="P29" i="4"/>
  <c r="M29" i="4"/>
  <c r="P28" i="4"/>
  <c r="M28" i="4"/>
  <c r="P27" i="4"/>
  <c r="M27" i="4"/>
  <c r="P26" i="4"/>
  <c r="M26" i="4"/>
  <c r="P25" i="4"/>
  <c r="M25" i="4"/>
  <c r="P24" i="4"/>
  <c r="M24" i="4"/>
  <c r="P23" i="4"/>
  <c r="M23" i="4"/>
  <c r="M22" i="4"/>
  <c r="P21" i="4"/>
  <c r="M21" i="4"/>
  <c r="M20" i="4"/>
  <c r="M16" i="4"/>
  <c r="M17" i="4"/>
  <c r="O16" i="4"/>
  <c r="L16" i="4"/>
  <c r="K16" i="4"/>
  <c r="M5" i="4"/>
  <c r="N105" i="4"/>
  <c r="N101" i="4"/>
  <c r="N85" i="4"/>
  <c r="N69" i="4"/>
  <c r="N53" i="4"/>
  <c r="N37" i="4"/>
  <c r="N21" i="4"/>
  <c r="N40" i="4"/>
  <c r="N56" i="4"/>
  <c r="N72" i="4"/>
  <c r="N88" i="4"/>
  <c r="N104" i="4"/>
  <c r="N120" i="4"/>
  <c r="N107" i="4"/>
  <c r="N87" i="4"/>
  <c r="N59" i="4"/>
  <c r="N27" i="4"/>
  <c r="N46" i="4"/>
  <c r="N78" i="4"/>
  <c r="N106" i="4"/>
  <c r="N119" i="4"/>
  <c r="N63" i="4"/>
  <c r="N31" i="4"/>
  <c r="N42" i="4"/>
  <c r="N74" i="4"/>
  <c r="N110" i="4"/>
  <c r="N73" i="4"/>
  <c r="N25" i="4"/>
  <c r="N52" i="4"/>
  <c r="N84" i="4"/>
  <c r="N117" i="4"/>
  <c r="N35" i="4"/>
  <c r="N70" i="4"/>
  <c r="N71" i="4"/>
  <c r="N34" i="4"/>
  <c r="N102" i="4"/>
  <c r="N26" i="4"/>
  <c r="N97" i="4"/>
  <c r="N81" i="4"/>
  <c r="N65" i="4"/>
  <c r="N49" i="4"/>
  <c r="N33" i="4"/>
  <c r="N28" i="4"/>
  <c r="N44" i="4"/>
  <c r="N60" i="4"/>
  <c r="N76" i="4"/>
  <c r="N92" i="4"/>
  <c r="N108" i="4"/>
  <c r="N113" i="4"/>
  <c r="N103" i="4"/>
  <c r="N79" i="4"/>
  <c r="N51" i="4"/>
  <c r="N20" i="4"/>
  <c r="N54" i="4"/>
  <c r="N82" i="4"/>
  <c r="N114" i="4"/>
  <c r="N95" i="4"/>
  <c r="N55" i="4"/>
  <c r="N23" i="4"/>
  <c r="N50" i="4"/>
  <c r="N86" i="4"/>
  <c r="N118" i="4"/>
  <c r="N22" i="4"/>
  <c r="P22" i="4"/>
  <c r="N47" i="4"/>
  <c r="N58" i="4"/>
  <c r="N111" i="4"/>
  <c r="N89" i="4"/>
  <c r="N57" i="4"/>
  <c r="N36" i="4"/>
  <c r="N68" i="4"/>
  <c r="N116" i="4"/>
  <c r="N91" i="4"/>
  <c r="N38" i="4"/>
  <c r="N109" i="4"/>
  <c r="N93" i="4"/>
  <c r="N77" i="4"/>
  <c r="N61" i="4"/>
  <c r="N45" i="4"/>
  <c r="N29" i="4"/>
  <c r="N32" i="4"/>
  <c r="N48" i="4"/>
  <c r="N64" i="4"/>
  <c r="N80" i="4"/>
  <c r="N96" i="4"/>
  <c r="N112" i="4"/>
  <c r="N115" i="4"/>
  <c r="N99" i="4"/>
  <c r="N75" i="4"/>
  <c r="N43" i="4"/>
  <c r="N30" i="4"/>
  <c r="N62" i="4"/>
  <c r="N90" i="4"/>
  <c r="N83" i="4"/>
  <c r="N24" i="4"/>
  <c r="N94" i="4"/>
  <c r="N41" i="4"/>
  <c r="N100" i="4"/>
  <c r="N67" i="4"/>
  <c r="N98" i="4"/>
  <c r="N39" i="4"/>
  <c r="N66" i="4"/>
  <c r="N16" i="4"/>
  <c r="P17" i="4"/>
  <c r="P20" i="4"/>
  <c r="P16" i="4"/>
  <c r="K8" i="4"/>
</calcChain>
</file>

<file path=xl/sharedStrings.xml><?xml version="1.0" encoding="utf-8"?>
<sst xmlns="http://schemas.openxmlformats.org/spreadsheetml/2006/main" count="86" uniqueCount="78">
  <si>
    <t>www.etelaniemi.fi</t>
  </si>
  <si>
    <t>Vapaa lisenssi</t>
  </si>
  <si>
    <t xml:space="preserve"> </t>
  </si>
  <si>
    <t>Puheenjohtaja:</t>
  </si>
  <si>
    <t>Pekka</t>
  </si>
  <si>
    <t>Sihteeri:</t>
  </si>
  <si>
    <t>Tauno</t>
  </si>
  <si>
    <t>Ääänestyksen aihe:</t>
  </si>
  <si>
    <t>Ääntenlaskija 1</t>
  </si>
  <si>
    <t>Niilo</t>
  </si>
  <si>
    <t>Ääntenlaskija 2</t>
  </si>
  <si>
    <t>Veikko</t>
  </si>
  <si>
    <t>Ääntenlaskijoiden allekirjotukset</t>
  </si>
  <si>
    <t>Kokonais</t>
  </si>
  <si>
    <t>Osakk.</t>
  </si>
  <si>
    <t>Läsnä</t>
  </si>
  <si>
    <t>Ohjeet: "Ohje" välilehdellä</t>
  </si>
  <si>
    <t>yksiköt</t>
  </si>
  <si>
    <t>läsnä</t>
  </si>
  <si>
    <t>äänimäärä</t>
  </si>
  <si>
    <t>Äänestys</t>
  </si>
  <si>
    <t>Äänet</t>
  </si>
  <si>
    <t>Nro</t>
  </si>
  <si>
    <t>Tieosakas</t>
  </si>
  <si>
    <t>äänet</t>
  </si>
  <si>
    <t>Matti Malli</t>
  </si>
  <si>
    <t>Risto Reipas</t>
  </si>
  <si>
    <t>Ohjelman valmistaja:  Eteläniemi A &amp; E Oy, Nivala</t>
  </si>
  <si>
    <t>Valmistaja ei vastaa mistään ohjelman aiheuttamista suorista tai välillisistä vahingoista, eikä riitatapauksista.</t>
  </si>
  <si>
    <t>Taulukko on suojattu, vain valmistajalla on oikeus muokata taulukkoa, ota tarvittaessa yhteyttä valmistajaan.</t>
  </si>
  <si>
    <t>Ohjelmman käyttöoikeus on ainoastaan lisensin haltijalla, tai lisenssinhaltijan edustajalla.</t>
  </si>
  <si>
    <t>Ohjelman laittomasta kopioinnista voi joutua korvauksiin.</t>
  </si>
  <si>
    <r>
      <t xml:space="preserve">Huom! lue nämä ohjeet ensin! </t>
    </r>
    <r>
      <rPr>
        <sz val="10"/>
        <color indexed="10"/>
        <rFont val="Arial"/>
        <family val="2"/>
      </rPr>
      <t xml:space="preserve"> Laskuriin pääset alhaalta "Laskuri" välilehdeltä klikkaamalla. Kun laskuri sivu on auki paina tallenna</t>
    </r>
  </si>
  <si>
    <t>Käyttöohjeet:</t>
  </si>
  <si>
    <t>kuvaketta, niin ohjelma aukeaa jatkossa suoraan laskurisivulle.</t>
  </si>
  <si>
    <t>Aluksi:</t>
  </si>
  <si>
    <t>Merkkaa osakkaat ja heidän yksiköt. (tiekunnan yksiköt). Taulukon sivuun voit vapaasti kirjoittaa omia kommenteja, huomioi että ne tulostuu toiselle sivulle.</t>
  </si>
  <si>
    <t>Tiekunnan nimeä voit vapaasti muokata</t>
  </si>
  <si>
    <t>Kokouksen nimeä voit vapaasti muokata</t>
  </si>
  <si>
    <t>Ohjelma lisää päivämäärän automaattisesti, (tarkista että koneellasi on oikea pvm ja kelloaika)</t>
  </si>
  <si>
    <t>Ylös " kokonais yksiköt" ruutuun ohjelma laskee tien kokonais yksiköt</t>
  </si>
  <si>
    <t>Ylös " Osakk. läsnä" ruutuun ohjelma laskee montako osakasta on edustettuna</t>
  </si>
  <si>
    <t>Ylös " Läsnä yksiköt" ruutuun ohjelma laskee läsnäolioden yksiköt yhteensä</t>
  </si>
  <si>
    <t>Ylös punaiseen ruutuun ohjelma laskee läsnäolevien osakkaiden yksiköistä 30%, se on yhden osakkaan  max äänimäärän (30%)</t>
  </si>
  <si>
    <t>Ylös "Kokonais äänimäärä" ruutuun ohjelma laskee kokouksen käytössä olevan äänimäärän</t>
  </si>
  <si>
    <t>Vihreään ruutuun ohjelma laskee puolet kokouksen äänimäärästä, voidaan verrata äänestystulokseen</t>
  </si>
  <si>
    <t>Ylös "Äänestys" ruutuun ohjelma laskee kuinka moni kokousedustaja  käytti ääni oikeutta tässä äänestyksessä</t>
  </si>
  <si>
    <t>Ylös "Äänet" ruutuun ohjelma laskee äänestystuloksen</t>
  </si>
  <si>
    <t>Ohjelma muokkaa automaattisesti äänimäärän oikeaksi niille joilla se ylittää max äänimäärän</t>
  </si>
  <si>
    <t>Äänestettäessä:</t>
  </si>
  <si>
    <t>Kirjoita "Äänestys" ruutuun se mistä ollaan äänestämässä.</t>
  </si>
  <si>
    <t>Pvm ja kelloaika tulee automaattisesti (jos kello ei ole ajassa, klikkaa hiiren vasemmalla 2 kertaa ja paina sitten entter, niin kello päivittyy),voit myös laittaa ajan käsin.</t>
  </si>
  <si>
    <t>Äänestettäessä merkkaa  kannattajien kohdalle äänestyssarakkeeseen numero 1, ohjelma laskee äänimäärän, ja jos se ylittää 1/2 äänimäärästä</t>
  </si>
  <si>
    <t>on esitys voittanut, jos mikään esityksistä ei ylitä 1/2 äänimäärästä verrataan ääniä keskenään</t>
  </si>
  <si>
    <t>Näyttö on jaettu kahteen ruutuun, niitä voit selata erikseen, ruudun kokoa voit muuttaa oikealta vierityspalkista, painamalla hiiren vastena näppäintä osoittimen ollessa</t>
  </si>
  <si>
    <t>vaakaviivan kohdalla, näppäimen ollessa pohjassa liikutat hiirtä ylös tai alas.</t>
  </si>
  <si>
    <t>Tulosta ja tallenna tarvittavat asiakirjat (huom! muista tallentaessasi muokata pvm ja klo käsin, muuten ne päivittyy asiakirja avattaessa uudelleen).</t>
  </si>
  <si>
    <t>Tänne voit kirjata omia ohjeita:</t>
  </si>
  <si>
    <r>
      <t xml:space="preserve">Merkkaa läsnäolijat numerolla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>, muista päivittää tilanne jos se muuttuu kesken kokouksen</t>
    </r>
  </si>
  <si>
    <t xml:space="preserve">                               MAX ÄÄNIMÄÄRÄ 30% LÄSNÄOLIJOISTA</t>
  </si>
  <si>
    <t>Koskiniemi 10-126</t>
  </si>
  <si>
    <t>Valtakirjalla</t>
  </si>
  <si>
    <t>ÄÄNESTYSLASKURI</t>
  </si>
  <si>
    <t>§4</t>
  </si>
  <si>
    <t>Yksiköt</t>
  </si>
  <si>
    <t xml:space="preserve"> Äänestys</t>
  </si>
  <si>
    <t xml:space="preserve"> Tämä voidaan täyttää etukäteen</t>
  </si>
  <si>
    <t xml:space="preserve">                     Tiekunta:</t>
  </si>
  <si>
    <t>Äänimäärä</t>
  </si>
  <si>
    <t>Puolesta</t>
  </si>
  <si>
    <t xml:space="preserve">      1/2 äänimäärästä</t>
  </si>
  <si>
    <t>Mallitien yksityistie</t>
  </si>
  <si>
    <t>Tänne tulostusalueen ulkopuolelle voi kirjoittaa kaikenlaisia kommentteja.</t>
  </si>
  <si>
    <t>Ne eivät tulostu mihinkään.</t>
  </si>
  <si>
    <t>Kumpula 9-30</t>
  </si>
  <si>
    <t>Ohjelman valmistaja:  Tieisännöinti Eteläniemi</t>
  </si>
  <si>
    <t>Versio: 2015.1</t>
  </si>
  <si>
    <t>Vuosikokous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</si>
</sst>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9" x14ac:knownFonts="1"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0" fillId="2" borderId="0" xfId="0" applyFont="1" applyFill="1" applyBorder="1"/>
    <xf numFmtId="0" fontId="3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0" borderId="0" xfId="0" applyBorder="1"/>
    <xf numFmtId="0" fontId="5" fillId="2" borderId="0" xfId="0" applyFont="1" applyFill="1" applyBorder="1"/>
    <xf numFmtId="0" fontId="3" fillId="2" borderId="0" xfId="0" applyFont="1" applyFill="1" applyBorder="1"/>
    <xf numFmtId="1" fontId="0" fillId="2" borderId="0" xfId="0" applyNumberFormat="1" applyFill="1" applyBorder="1"/>
    <xf numFmtId="0" fontId="2" fillId="0" borderId="0" xfId="1" applyNumberFormat="1" applyFont="1" applyFill="1" applyBorder="1" applyAlignment="1" applyProtection="1"/>
    <xf numFmtId="0" fontId="6" fillId="0" borderId="0" xfId="0" applyFont="1"/>
    <xf numFmtId="0" fontId="3" fillId="0" borderId="0" xfId="0" applyFont="1"/>
    <xf numFmtId="0" fontId="7" fillId="0" borderId="0" xfId="1" applyNumberFormat="1" applyFont="1" applyFill="1" applyBorder="1" applyAlignment="1" applyProtection="1"/>
    <xf numFmtId="0" fontId="0" fillId="0" borderId="0" xfId="0" applyFont="1"/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 applyProtection="1">
      <protection locked="0"/>
    </xf>
    <xf numFmtId="0" fontId="0" fillId="0" borderId="0" xfId="0" applyBorder="1" applyAlignment="1">
      <alignment horizontal="center"/>
    </xf>
    <xf numFmtId="164" fontId="0" fillId="2" borderId="0" xfId="0" applyNumberFormat="1" applyFill="1" applyBorder="1" applyProtection="1">
      <protection locked="0"/>
    </xf>
    <xf numFmtId="0" fontId="4" fillId="2" borderId="0" xfId="0" applyFont="1" applyFill="1" applyBorder="1"/>
    <xf numFmtId="0" fontId="8" fillId="2" borderId="0" xfId="0" applyFont="1" applyFill="1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4" xfId="1" applyNumberFormat="1" applyFont="1" applyFill="1" applyBorder="1" applyAlignment="1" applyProtection="1"/>
    <xf numFmtId="0" fontId="0" fillId="2" borderId="4" xfId="0" applyFill="1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/>
    <xf numFmtId="0" fontId="0" fillId="2" borderId="9" xfId="0" applyFill="1" applyBorder="1"/>
    <xf numFmtId="164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0" fillId="0" borderId="6" xfId="0" applyFont="1" applyBorder="1"/>
    <xf numFmtId="0" fontId="0" fillId="0" borderId="7" xfId="0" applyBorder="1"/>
    <xf numFmtId="0" fontId="5" fillId="2" borderId="6" xfId="0" applyFont="1" applyFill="1" applyBorder="1"/>
    <xf numFmtId="0" fontId="3" fillId="2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1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0" fillId="6" borderId="1" xfId="0" applyFont="1" applyFill="1" applyBorder="1"/>
    <xf numFmtId="0" fontId="0" fillId="6" borderId="12" xfId="0" applyFill="1" applyBorder="1" applyAlignment="1">
      <alignment horizontal="center"/>
    </xf>
    <xf numFmtId="0" fontId="0" fillId="6" borderId="1" xfId="0" applyFill="1" applyBorder="1"/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" xfId="0" applyFill="1" applyBorder="1" applyProtection="1">
      <protection locked="0"/>
    </xf>
    <xf numFmtId="0" fontId="0" fillId="6" borderId="1" xfId="0" applyFont="1" applyFill="1" applyBorder="1" applyProtection="1">
      <protection locked="0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Protection="1">
      <protection locked="0"/>
    </xf>
    <xf numFmtId="1" fontId="0" fillId="6" borderId="11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1" fontId="0" fillId="2" borderId="1" xfId="0" applyNumberFormat="1" applyFill="1" applyBorder="1" applyProtection="1"/>
    <xf numFmtId="1" fontId="0" fillId="2" borderId="1" xfId="0" applyNumberFormat="1" applyFont="1" applyFill="1" applyBorder="1" applyAlignment="1">
      <alignment horizontal="center"/>
    </xf>
    <xf numFmtId="1" fontId="0" fillId="2" borderId="11" xfId="0" applyNumberFormat="1" applyFill="1" applyBorder="1" applyProtection="1"/>
    <xf numFmtId="1" fontId="0" fillId="6" borderId="11" xfId="0" applyNumberFormat="1" applyFill="1" applyBorder="1"/>
    <xf numFmtId="1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6" borderId="11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6" borderId="15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Protection="1"/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/>
    <xf numFmtId="0" fontId="3" fillId="2" borderId="6" xfId="0" applyFont="1" applyFill="1" applyBorder="1"/>
    <xf numFmtId="0" fontId="1" fillId="6" borderId="6" xfId="0" applyFont="1" applyFill="1" applyBorder="1"/>
    <xf numFmtId="0" fontId="3" fillId="6" borderId="0" xfId="0" applyFont="1" applyFill="1" applyBorder="1"/>
    <xf numFmtId="0" fontId="0" fillId="6" borderId="7" xfId="0" applyFill="1" applyBorder="1"/>
    <xf numFmtId="0" fontId="1" fillId="2" borderId="0" xfId="0" applyFont="1" applyFill="1" applyBorder="1" applyAlignment="1">
      <alignment horizontal="left"/>
    </xf>
    <xf numFmtId="164" fontId="0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7" borderId="0" xfId="0" applyFont="1" applyFill="1" applyBorder="1"/>
    <xf numFmtId="1" fontId="0" fillId="3" borderId="0" xfId="0" applyNumberFormat="1" applyFill="1" applyBorder="1"/>
    <xf numFmtId="1" fontId="0" fillId="3" borderId="0" xfId="0" applyNumberFormat="1" applyFill="1" applyBorder="1" applyAlignment="1">
      <alignment horizontal="center"/>
    </xf>
    <xf numFmtId="0" fontId="0" fillId="0" borderId="3" xfId="0" applyBorder="1"/>
    <xf numFmtId="0" fontId="0" fillId="7" borderId="6" xfId="0" applyFont="1" applyFill="1" applyBorder="1"/>
    <xf numFmtId="1" fontId="0" fillId="3" borderId="7" xfId="0" applyNumberForma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2" fontId="0" fillId="4" borderId="9" xfId="0" applyNumberFormat="1" applyFill="1" applyBorder="1"/>
    <xf numFmtId="0" fontId="0" fillId="5" borderId="9" xfId="0" applyFill="1" applyBorder="1" applyAlignment="1">
      <alignment horizontal="left"/>
    </xf>
    <xf numFmtId="0" fontId="0" fillId="5" borderId="9" xfId="0" applyFill="1" applyBorder="1" applyAlignment="1">
      <alignment horizontal="center"/>
    </xf>
    <xf numFmtId="1" fontId="0" fillId="5" borderId="10" xfId="0" applyNumberFormat="1" applyFill="1" applyBorder="1"/>
    <xf numFmtId="0" fontId="0" fillId="2" borderId="17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0" borderId="18" xfId="0" applyBorder="1"/>
    <xf numFmtId="0" fontId="0" fillId="0" borderId="19" xfId="0" applyFont="1" applyBorder="1"/>
    <xf numFmtId="164" fontId="0" fillId="2" borderId="17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164" fontId="3" fillId="2" borderId="0" xfId="0" applyNumberFormat="1" applyFont="1" applyFill="1" applyBorder="1" applyProtection="1">
      <protection locked="0"/>
    </xf>
  </cellXfs>
  <cellStyles count="2">
    <cellStyle name="Hyperlinkki" xfId="1" builtinId="8"/>
    <cellStyle name="Normaali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telaniemi.fi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telaniemi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workbookViewId="0">
      <selection activeCell="A11" sqref="A11"/>
    </sheetView>
  </sheetViews>
  <sheetFormatPr defaultRowHeight="13.2" x14ac:dyDescent="0.25"/>
  <sheetData>
    <row r="1" spans="1:7" x14ac:dyDescent="0.25">
      <c r="A1" t="s">
        <v>27</v>
      </c>
      <c r="G1" s="10" t="s">
        <v>0</v>
      </c>
    </row>
    <row r="2" spans="1:7" x14ac:dyDescent="0.25">
      <c r="A2" t="s">
        <v>28</v>
      </c>
      <c r="G2" s="10"/>
    </row>
    <row r="3" spans="1:7" x14ac:dyDescent="0.25">
      <c r="A3" t="s">
        <v>29</v>
      </c>
      <c r="G3" s="10"/>
    </row>
    <row r="4" spans="1:7" x14ac:dyDescent="0.25">
      <c r="A4" t="s">
        <v>30</v>
      </c>
      <c r="G4" s="10"/>
    </row>
    <row r="5" spans="1:7" x14ac:dyDescent="0.25">
      <c r="A5" t="s">
        <v>31</v>
      </c>
      <c r="G5" s="10"/>
    </row>
    <row r="6" spans="1:7" x14ac:dyDescent="0.25">
      <c r="D6" s="11" t="s">
        <v>32</v>
      </c>
      <c r="G6" s="10"/>
    </row>
    <row r="7" spans="1:7" x14ac:dyDescent="0.25">
      <c r="A7" s="12" t="s">
        <v>33</v>
      </c>
      <c r="E7" t="s">
        <v>2</v>
      </c>
      <c r="G7" s="13" t="s">
        <v>34</v>
      </c>
    </row>
    <row r="8" spans="1:7" x14ac:dyDescent="0.25">
      <c r="A8" t="s">
        <v>35</v>
      </c>
      <c r="G8" s="10"/>
    </row>
    <row r="9" spans="1:7" x14ac:dyDescent="0.25">
      <c r="A9" t="s">
        <v>36</v>
      </c>
    </row>
    <row r="10" spans="1:7" x14ac:dyDescent="0.25">
      <c r="A10" t="s">
        <v>58</v>
      </c>
    </row>
    <row r="11" spans="1:7" x14ac:dyDescent="0.25">
      <c r="A11" t="s">
        <v>37</v>
      </c>
    </row>
    <row r="12" spans="1:7" x14ac:dyDescent="0.25">
      <c r="A12" t="s">
        <v>38</v>
      </c>
    </row>
    <row r="14" spans="1:7" x14ac:dyDescent="0.25">
      <c r="A14" t="s">
        <v>39</v>
      </c>
    </row>
    <row r="15" spans="1:7" x14ac:dyDescent="0.25">
      <c r="A15" t="s">
        <v>40</v>
      </c>
    </row>
    <row r="16" spans="1:7" x14ac:dyDescent="0.25">
      <c r="A16" t="s">
        <v>41</v>
      </c>
    </row>
    <row r="17" spans="1:5" x14ac:dyDescent="0.25">
      <c r="A17" t="s">
        <v>42</v>
      </c>
      <c r="E17" s="14"/>
    </row>
    <row r="18" spans="1:5" x14ac:dyDescent="0.25">
      <c r="A18" t="s">
        <v>43</v>
      </c>
    </row>
    <row r="19" spans="1:5" x14ac:dyDescent="0.25">
      <c r="A19" t="s">
        <v>44</v>
      </c>
    </row>
    <row r="20" spans="1:5" x14ac:dyDescent="0.25">
      <c r="A20" t="s">
        <v>45</v>
      </c>
    </row>
    <row r="21" spans="1:5" x14ac:dyDescent="0.25">
      <c r="A21" t="s">
        <v>46</v>
      </c>
    </row>
    <row r="22" spans="1:5" x14ac:dyDescent="0.25">
      <c r="A22" t="s">
        <v>47</v>
      </c>
    </row>
    <row r="23" spans="1:5" x14ac:dyDescent="0.25">
      <c r="A23" t="s">
        <v>48</v>
      </c>
    </row>
    <row r="24" spans="1:5" x14ac:dyDescent="0.25">
      <c r="A24" t="s">
        <v>2</v>
      </c>
    </row>
    <row r="25" spans="1:5" x14ac:dyDescent="0.25">
      <c r="A25" t="s">
        <v>49</v>
      </c>
    </row>
    <row r="26" spans="1:5" x14ac:dyDescent="0.25">
      <c r="A26" t="s">
        <v>50</v>
      </c>
    </row>
    <row r="27" spans="1:5" x14ac:dyDescent="0.25">
      <c r="A27" t="s">
        <v>51</v>
      </c>
    </row>
    <row r="28" spans="1:5" x14ac:dyDescent="0.25">
      <c r="A28" t="s">
        <v>52</v>
      </c>
    </row>
    <row r="29" spans="1:5" x14ac:dyDescent="0.25">
      <c r="A29" t="s">
        <v>53</v>
      </c>
    </row>
    <row r="31" spans="1:5" x14ac:dyDescent="0.25">
      <c r="A31" t="s">
        <v>54</v>
      </c>
    </row>
    <row r="32" spans="1:5" x14ac:dyDescent="0.25">
      <c r="A32" t="s">
        <v>55</v>
      </c>
    </row>
    <row r="33" spans="1:16" x14ac:dyDescent="0.25">
      <c r="A33" s="12" t="s">
        <v>56</v>
      </c>
    </row>
    <row r="34" spans="1:16" x14ac:dyDescent="0.25">
      <c r="A34" s="12" t="s">
        <v>57</v>
      </c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hyperlinks>
    <hyperlink ref="G1" r:id="rId1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H1:V120"/>
  <sheetViews>
    <sheetView showZeros="0" tabSelected="1" workbookViewId="0">
      <selection activeCell="L5" sqref="L5"/>
    </sheetView>
  </sheetViews>
  <sheetFormatPr defaultRowHeight="13.2" x14ac:dyDescent="0.25"/>
  <cols>
    <col min="8" max="8" width="4.5546875" customWidth="1"/>
    <col min="9" max="9" width="20.5546875" customWidth="1"/>
    <col min="10" max="10" width="15.109375" customWidth="1"/>
    <col min="11" max="11" width="10.109375" customWidth="1"/>
    <col min="12" max="12" width="5.5546875" customWidth="1"/>
    <col min="13" max="13" width="10.109375" customWidth="1"/>
    <col min="14" max="14" width="10.6640625" customWidth="1"/>
    <col min="15" max="15" width="8.109375" customWidth="1"/>
    <col min="16" max="17" width="9.6640625" customWidth="1"/>
  </cols>
  <sheetData>
    <row r="1" spans="8:22" x14ac:dyDescent="0.25">
      <c r="H1" s="23" t="s">
        <v>75</v>
      </c>
      <c r="I1" s="24"/>
      <c r="J1" s="24"/>
      <c r="K1" s="25" t="s">
        <v>0</v>
      </c>
      <c r="L1" s="26"/>
      <c r="M1" s="27"/>
      <c r="N1" s="26" t="s">
        <v>1</v>
      </c>
      <c r="O1" s="27"/>
      <c r="P1" s="28"/>
      <c r="Q1" s="1"/>
      <c r="R1" s="1"/>
      <c r="S1" s="1"/>
      <c r="T1" s="1"/>
      <c r="U1" s="1"/>
      <c r="V1" s="1"/>
    </row>
    <row r="2" spans="8:22" ht="18.75" customHeight="1" x14ac:dyDescent="0.3">
      <c r="H2" s="29" t="s">
        <v>76</v>
      </c>
      <c r="I2" s="2"/>
      <c r="J2" s="20" t="s">
        <v>62</v>
      </c>
      <c r="K2" s="5"/>
      <c r="L2" s="5"/>
      <c r="M2" s="5"/>
      <c r="N2" s="5"/>
      <c r="O2" s="6"/>
      <c r="P2" s="30"/>
      <c r="Q2" s="1"/>
      <c r="R2" s="1"/>
      <c r="S2" s="1"/>
      <c r="T2" s="1"/>
      <c r="U2" s="1"/>
      <c r="V2" s="1"/>
    </row>
    <row r="3" spans="8:22" x14ac:dyDescent="0.25">
      <c r="H3" s="31"/>
      <c r="I3" s="5"/>
      <c r="J3" s="6"/>
      <c r="K3" s="4"/>
      <c r="L3" s="4"/>
      <c r="M3" s="4"/>
      <c r="N3" s="3" t="s">
        <v>2</v>
      </c>
      <c r="O3" s="6"/>
      <c r="P3" s="32"/>
      <c r="Q3" s="1"/>
      <c r="R3" s="1"/>
      <c r="S3" s="1"/>
      <c r="T3" s="1"/>
      <c r="U3" s="1"/>
      <c r="V3" s="1"/>
    </row>
    <row r="4" spans="8:22" ht="15" x14ac:dyDescent="0.25">
      <c r="H4" s="31"/>
      <c r="I4" s="5" t="s">
        <v>67</v>
      </c>
      <c r="J4" s="3" t="s">
        <v>71</v>
      </c>
      <c r="K4" s="6"/>
      <c r="L4" s="21" t="s">
        <v>77</v>
      </c>
      <c r="M4" s="4"/>
      <c r="N4" s="4"/>
      <c r="O4" s="6"/>
      <c r="P4" s="32"/>
      <c r="Q4" s="1"/>
      <c r="R4" s="1"/>
      <c r="S4" s="1"/>
      <c r="T4" s="1"/>
      <c r="U4" s="1"/>
      <c r="V4" s="1"/>
    </row>
    <row r="5" spans="8:22" x14ac:dyDescent="0.25">
      <c r="H5" s="29"/>
      <c r="I5" s="5"/>
      <c r="J5" s="6"/>
      <c r="K5" s="4"/>
      <c r="M5" s="19">
        <f ca="1">NOW()</f>
        <v>42276.677601504627</v>
      </c>
      <c r="N5" s="4"/>
      <c r="O5" s="6"/>
      <c r="P5" s="32"/>
      <c r="Q5" s="1"/>
      <c r="R5" s="1"/>
      <c r="S5" s="1"/>
      <c r="T5" s="1"/>
      <c r="U5" s="1"/>
      <c r="V5" s="1"/>
    </row>
    <row r="6" spans="8:22" x14ac:dyDescent="0.25">
      <c r="H6" s="33" t="s">
        <v>3</v>
      </c>
      <c r="I6" s="34"/>
      <c r="J6" s="35" t="s">
        <v>4</v>
      </c>
      <c r="K6" s="36"/>
      <c r="L6" s="37"/>
      <c r="M6" s="36" t="s">
        <v>5</v>
      </c>
      <c r="N6" s="36" t="s">
        <v>6</v>
      </c>
      <c r="O6" s="37"/>
      <c r="P6" s="38"/>
      <c r="Q6" s="1"/>
      <c r="R6" s="1"/>
      <c r="S6" s="1"/>
      <c r="T6" s="1"/>
      <c r="U6" s="1"/>
      <c r="V6" s="1"/>
    </row>
    <row r="7" spans="8:22" x14ac:dyDescent="0.25">
      <c r="H7" s="86"/>
      <c r="I7" s="27"/>
      <c r="J7" s="27"/>
      <c r="K7" s="27"/>
      <c r="L7" s="27"/>
      <c r="M7" s="27"/>
      <c r="N7" s="39"/>
      <c r="O7" s="39"/>
      <c r="P7" s="40"/>
      <c r="Q7" s="1"/>
      <c r="R7" s="1"/>
      <c r="S7" s="1"/>
      <c r="T7" s="1"/>
      <c r="U7" s="1"/>
      <c r="V7" s="1"/>
    </row>
    <row r="8" spans="8:22" x14ac:dyDescent="0.25">
      <c r="H8" s="74" t="s">
        <v>7</v>
      </c>
      <c r="I8" s="8"/>
      <c r="J8" s="8" t="s">
        <v>63</v>
      </c>
      <c r="K8" s="104" t="str">
        <f>IF(Äänet&gt;puolet,"Esitys hyväksytty","Esitys hylätty")</f>
        <v>Esitys hyväksytty</v>
      </c>
      <c r="L8" s="4"/>
      <c r="M8" s="4"/>
      <c r="N8" s="4"/>
      <c r="O8" s="4"/>
      <c r="P8" s="32"/>
      <c r="Q8" s="1"/>
      <c r="R8" s="1"/>
      <c r="S8" s="1"/>
      <c r="T8" s="1"/>
      <c r="U8" s="1"/>
      <c r="V8" s="1"/>
    </row>
    <row r="9" spans="8:22" x14ac:dyDescent="0.25">
      <c r="H9" s="29"/>
      <c r="I9" s="5"/>
      <c r="J9" s="5"/>
      <c r="K9" s="19"/>
      <c r="L9" s="4"/>
      <c r="M9" s="4"/>
      <c r="N9" s="4"/>
      <c r="O9" s="4"/>
      <c r="P9" s="41"/>
      <c r="Q9" s="1"/>
      <c r="R9" s="1" t="s">
        <v>72</v>
      </c>
      <c r="S9" s="1"/>
      <c r="T9" s="1"/>
      <c r="U9" s="1"/>
      <c r="V9" s="1"/>
    </row>
    <row r="10" spans="8:22" x14ac:dyDescent="0.25">
      <c r="H10" s="101" t="s">
        <v>8</v>
      </c>
      <c r="I10" s="98"/>
      <c r="J10" s="102" t="s">
        <v>9</v>
      </c>
      <c r="K10" s="6"/>
      <c r="L10" s="97"/>
      <c r="M10" s="97"/>
      <c r="N10" s="97"/>
      <c r="O10" s="98"/>
      <c r="P10" s="32"/>
      <c r="Q10" s="1"/>
      <c r="R10" s="1" t="s">
        <v>73</v>
      </c>
      <c r="S10" s="1"/>
      <c r="T10" s="1"/>
      <c r="U10" s="1"/>
      <c r="V10" s="1"/>
    </row>
    <row r="11" spans="8:22" x14ac:dyDescent="0.25">
      <c r="H11" s="101" t="s">
        <v>10</v>
      </c>
      <c r="I11" s="98"/>
      <c r="J11" s="102" t="s">
        <v>11</v>
      </c>
      <c r="K11" s="4"/>
      <c r="L11" s="99"/>
      <c r="M11" s="100"/>
      <c r="N11" s="99"/>
      <c r="O11" s="100"/>
      <c r="P11" s="32"/>
      <c r="Q11" s="1"/>
      <c r="R11" s="1"/>
      <c r="S11" s="1"/>
      <c r="T11" s="1"/>
      <c r="U11" s="1"/>
      <c r="V11" s="1"/>
    </row>
    <row r="12" spans="8:22" x14ac:dyDescent="0.25">
      <c r="H12" s="42"/>
      <c r="I12" s="6"/>
      <c r="J12" s="6"/>
      <c r="K12" s="19"/>
      <c r="L12" s="17" t="s">
        <v>12</v>
      </c>
      <c r="M12" s="4"/>
      <c r="N12" s="6"/>
      <c r="O12" s="4"/>
      <c r="P12" s="43"/>
      <c r="Q12" s="1"/>
      <c r="R12" s="1"/>
      <c r="S12" s="1"/>
      <c r="T12" s="1"/>
      <c r="U12" s="1"/>
      <c r="V12" s="1"/>
    </row>
    <row r="13" spans="8:22" x14ac:dyDescent="0.25">
      <c r="H13" s="31"/>
      <c r="I13" s="6"/>
      <c r="J13" s="6"/>
      <c r="K13" s="6"/>
      <c r="L13" s="6"/>
      <c r="M13" s="6"/>
      <c r="N13" s="6"/>
      <c r="O13" s="6"/>
      <c r="P13" s="43"/>
      <c r="Q13" s="1"/>
      <c r="R13" s="1"/>
      <c r="S13" s="1"/>
      <c r="T13" s="1"/>
      <c r="U13" s="1"/>
      <c r="V13" s="1"/>
    </row>
    <row r="14" spans="8:22" x14ac:dyDescent="0.25">
      <c r="H14" s="44" t="s">
        <v>16</v>
      </c>
      <c r="I14" s="7"/>
      <c r="J14" s="7"/>
      <c r="K14" s="79" t="s">
        <v>13</v>
      </c>
      <c r="L14" s="80" t="s">
        <v>14</v>
      </c>
      <c r="M14" s="81" t="s">
        <v>64</v>
      </c>
      <c r="N14" s="82" t="s">
        <v>13</v>
      </c>
      <c r="O14" s="18"/>
      <c r="P14" s="103" t="s">
        <v>69</v>
      </c>
      <c r="Q14" s="1"/>
      <c r="R14" s="1"/>
      <c r="S14" s="1"/>
      <c r="T14" s="1"/>
      <c r="U14" s="1"/>
      <c r="V14" s="1"/>
    </row>
    <row r="15" spans="8:22" x14ac:dyDescent="0.25">
      <c r="H15" s="31"/>
      <c r="I15" s="6"/>
      <c r="J15" s="6"/>
      <c r="K15" s="82" t="s">
        <v>17</v>
      </c>
      <c r="L15" s="82" t="s">
        <v>18</v>
      </c>
      <c r="M15" s="81" t="s">
        <v>18</v>
      </c>
      <c r="N15" s="82" t="s">
        <v>19</v>
      </c>
      <c r="O15" s="82" t="s">
        <v>20</v>
      </c>
      <c r="P15" s="103" t="s">
        <v>24</v>
      </c>
      <c r="Q15" s="1"/>
      <c r="R15" s="1"/>
      <c r="S15" s="1"/>
      <c r="T15" s="1"/>
      <c r="U15" s="1"/>
      <c r="V15" s="1"/>
    </row>
    <row r="16" spans="8:22" x14ac:dyDescent="0.25">
      <c r="H16" s="87"/>
      <c r="I16" s="83"/>
      <c r="J16" s="83"/>
      <c r="K16" s="84">
        <f t="shared" ref="K16:P16" si="0">SUM(K20:K120)</f>
        <v>382365.23</v>
      </c>
      <c r="L16" s="85">
        <f t="shared" si="0"/>
        <v>3</v>
      </c>
      <c r="M16" s="84">
        <f t="shared" si="0"/>
        <v>382365.23</v>
      </c>
      <c r="N16" s="84">
        <f t="shared" si="0"/>
        <v>234419.13799999998</v>
      </c>
      <c r="O16" s="85">
        <f t="shared" si="0"/>
        <v>2</v>
      </c>
      <c r="P16" s="88">
        <f t="shared" si="0"/>
        <v>119709.56899999999</v>
      </c>
      <c r="Q16" s="1"/>
      <c r="R16" s="1"/>
      <c r="S16" s="1"/>
      <c r="T16" s="1"/>
      <c r="U16" s="1"/>
      <c r="V16" s="1"/>
    </row>
    <row r="17" spans="8:22" x14ac:dyDescent="0.25">
      <c r="H17" s="89" t="s">
        <v>59</v>
      </c>
      <c r="I17" s="90"/>
      <c r="J17" s="90"/>
      <c r="K17" s="91"/>
      <c r="L17" s="92"/>
      <c r="M17" s="93">
        <f>30%*M16</f>
        <v>114709.56899999999</v>
      </c>
      <c r="N17" s="94" t="s">
        <v>70</v>
      </c>
      <c r="O17" s="95"/>
      <c r="P17" s="96">
        <f>N16/2</f>
        <v>117209.56899999999</v>
      </c>
      <c r="Q17" s="1"/>
      <c r="R17" s="1"/>
      <c r="S17" s="1"/>
      <c r="T17" s="1"/>
      <c r="U17" s="1"/>
      <c r="V17" s="1"/>
    </row>
    <row r="18" spans="8:22" x14ac:dyDescent="0.25">
      <c r="H18" s="75" t="s">
        <v>66</v>
      </c>
      <c r="I18" s="76"/>
      <c r="J18" s="76"/>
      <c r="K18" s="77"/>
      <c r="L18" s="78" t="s">
        <v>65</v>
      </c>
      <c r="M18" s="9"/>
      <c r="N18" s="5"/>
      <c r="O18" s="15"/>
      <c r="P18" s="30"/>
      <c r="Q18" s="1"/>
      <c r="R18" s="1"/>
      <c r="S18" s="1"/>
      <c r="T18" s="1"/>
      <c r="U18" s="1"/>
      <c r="V18" s="1"/>
    </row>
    <row r="19" spans="8:22" x14ac:dyDescent="0.25">
      <c r="H19" s="46" t="s">
        <v>22</v>
      </c>
      <c r="I19" s="47" t="s">
        <v>23</v>
      </c>
      <c r="J19" s="47" t="s">
        <v>61</v>
      </c>
      <c r="K19" s="48" t="s">
        <v>64</v>
      </c>
      <c r="L19" s="22" t="s">
        <v>15</v>
      </c>
      <c r="M19" s="16" t="s">
        <v>64</v>
      </c>
      <c r="N19" s="16" t="s">
        <v>68</v>
      </c>
      <c r="O19" s="16" t="s">
        <v>69</v>
      </c>
      <c r="P19" s="45" t="s">
        <v>21</v>
      </c>
      <c r="Q19" s="1"/>
      <c r="R19" s="1"/>
      <c r="S19" s="1"/>
      <c r="T19" s="1"/>
      <c r="U19" s="1"/>
      <c r="V19" s="1"/>
    </row>
    <row r="20" spans="8:22" ht="15.9" customHeight="1" x14ac:dyDescent="0.25">
      <c r="H20" s="49">
        <v>1</v>
      </c>
      <c r="I20" s="50" t="s">
        <v>25</v>
      </c>
      <c r="J20" s="50" t="s">
        <v>26</v>
      </c>
      <c r="K20" s="58">
        <v>252365.23</v>
      </c>
      <c r="L20" s="59">
        <v>1</v>
      </c>
      <c r="M20" s="60">
        <f>IF(L20=1,L20*K20,0)</f>
        <v>252365.23</v>
      </c>
      <c r="N20" s="60">
        <f t="shared" ref="N20:N51" si="1">IF(M20&gt;pros30,pros30,M20)</f>
        <v>114709.56899999999</v>
      </c>
      <c r="O20" s="61">
        <v>1</v>
      </c>
      <c r="P20" s="62">
        <f>IF(O20=1,N20*O20,0)</f>
        <v>114709.56899999999</v>
      </c>
      <c r="Q20" s="1"/>
      <c r="R20" s="1"/>
      <c r="S20" s="1"/>
      <c r="T20" s="1"/>
      <c r="U20" s="1"/>
      <c r="V20" s="1"/>
    </row>
    <row r="21" spans="8:22" ht="15.9" customHeight="1" x14ac:dyDescent="0.25">
      <c r="H21" s="51">
        <v>2</v>
      </c>
      <c r="I21" s="52" t="s">
        <v>60</v>
      </c>
      <c r="J21" s="52"/>
      <c r="K21" s="63">
        <v>125000</v>
      </c>
      <c r="L21" s="64">
        <v>1</v>
      </c>
      <c r="M21" s="60">
        <f t="shared" ref="M21:M84" si="2">IF(L21=1,L21*K21,0)</f>
        <v>125000</v>
      </c>
      <c r="N21" s="60">
        <f t="shared" si="1"/>
        <v>114709.56899999999</v>
      </c>
      <c r="O21" s="65"/>
      <c r="P21" s="62">
        <f t="shared" ref="P21:P84" si="3">IF(O21=1,N21*O21,0)</f>
        <v>0</v>
      </c>
      <c r="Q21" s="1"/>
      <c r="R21" s="1"/>
      <c r="S21" s="1"/>
      <c r="T21" s="1"/>
      <c r="U21" s="1"/>
      <c r="V21" s="1"/>
    </row>
    <row r="22" spans="8:22" ht="15.9" customHeight="1" x14ac:dyDescent="0.25">
      <c r="H22" s="53">
        <v>3</v>
      </c>
      <c r="I22" s="54" t="s">
        <v>74</v>
      </c>
      <c r="J22" s="55"/>
      <c r="K22" s="66">
        <v>5000</v>
      </c>
      <c r="L22" s="67">
        <v>1</v>
      </c>
      <c r="M22" s="60">
        <f t="shared" si="2"/>
        <v>5000</v>
      </c>
      <c r="N22" s="60">
        <f t="shared" si="1"/>
        <v>5000</v>
      </c>
      <c r="O22" s="68">
        <v>1</v>
      </c>
      <c r="P22" s="62">
        <f t="shared" si="3"/>
        <v>5000</v>
      </c>
      <c r="Q22" s="1"/>
      <c r="R22" s="1"/>
      <c r="S22" s="1"/>
      <c r="T22" s="1"/>
      <c r="U22" s="1"/>
      <c r="V22" s="1"/>
    </row>
    <row r="23" spans="8:22" ht="15.9" customHeight="1" x14ac:dyDescent="0.25">
      <c r="H23" s="49">
        <v>4</v>
      </c>
      <c r="I23" s="54"/>
      <c r="J23" s="55"/>
      <c r="K23" s="66"/>
      <c r="L23" s="67"/>
      <c r="M23" s="60">
        <f t="shared" si="2"/>
        <v>0</v>
      </c>
      <c r="N23" s="60">
        <f t="shared" si="1"/>
        <v>0</v>
      </c>
      <c r="O23" s="68"/>
      <c r="P23" s="62">
        <f t="shared" si="3"/>
        <v>0</v>
      </c>
      <c r="Q23" s="1"/>
      <c r="R23" s="1"/>
      <c r="S23" s="1"/>
      <c r="T23" s="1"/>
      <c r="U23" s="1"/>
      <c r="V23" s="1"/>
    </row>
    <row r="24" spans="8:22" ht="15.9" customHeight="1" x14ac:dyDescent="0.25">
      <c r="H24" s="51">
        <v>5</v>
      </c>
      <c r="I24" s="55"/>
      <c r="J24" s="55"/>
      <c r="K24" s="66"/>
      <c r="L24" s="67"/>
      <c r="M24" s="60">
        <f t="shared" si="2"/>
        <v>0</v>
      </c>
      <c r="N24" s="60">
        <f t="shared" si="1"/>
        <v>0</v>
      </c>
      <c r="O24" s="68"/>
      <c r="P24" s="62">
        <f t="shared" si="3"/>
        <v>0</v>
      </c>
      <c r="Q24" s="1"/>
      <c r="R24" s="1"/>
      <c r="S24" s="1"/>
      <c r="T24" s="1"/>
      <c r="U24" s="1"/>
      <c r="V24" s="1"/>
    </row>
    <row r="25" spans="8:22" ht="15.9" customHeight="1" x14ac:dyDescent="0.25">
      <c r="H25" s="53">
        <v>6</v>
      </c>
      <c r="I25" s="55"/>
      <c r="J25" s="55"/>
      <c r="K25" s="66"/>
      <c r="L25" s="67"/>
      <c r="M25" s="60">
        <f t="shared" si="2"/>
        <v>0</v>
      </c>
      <c r="N25" s="60">
        <f t="shared" si="1"/>
        <v>0</v>
      </c>
      <c r="O25" s="68"/>
      <c r="P25" s="62">
        <f t="shared" si="3"/>
        <v>0</v>
      </c>
      <c r="Q25" s="1"/>
      <c r="R25" s="1"/>
      <c r="S25" s="1"/>
      <c r="T25" s="1"/>
      <c r="U25" s="1"/>
      <c r="V25" s="1"/>
    </row>
    <row r="26" spans="8:22" ht="15.9" customHeight="1" x14ac:dyDescent="0.25">
      <c r="H26" s="49">
        <v>7</v>
      </c>
      <c r="I26" s="55"/>
      <c r="J26" s="55"/>
      <c r="K26" s="66"/>
      <c r="L26" s="67"/>
      <c r="M26" s="60">
        <f t="shared" si="2"/>
        <v>0</v>
      </c>
      <c r="N26" s="60">
        <f t="shared" si="1"/>
        <v>0</v>
      </c>
      <c r="O26" s="68"/>
      <c r="P26" s="62">
        <f t="shared" si="3"/>
        <v>0</v>
      </c>
      <c r="Q26" s="1"/>
      <c r="R26" s="1"/>
      <c r="S26" s="1"/>
      <c r="T26" s="1"/>
      <c r="U26" s="1"/>
      <c r="V26" s="1"/>
    </row>
    <row r="27" spans="8:22" ht="15.9" customHeight="1" x14ac:dyDescent="0.25">
      <c r="H27" s="51">
        <v>8</v>
      </c>
      <c r="I27" s="55"/>
      <c r="J27" s="55"/>
      <c r="K27" s="66"/>
      <c r="L27" s="67"/>
      <c r="M27" s="60">
        <f t="shared" si="2"/>
        <v>0</v>
      </c>
      <c r="N27" s="60">
        <f t="shared" si="1"/>
        <v>0</v>
      </c>
      <c r="O27" s="68"/>
      <c r="P27" s="62">
        <f t="shared" si="3"/>
        <v>0</v>
      </c>
      <c r="Q27" s="1"/>
      <c r="R27" s="1"/>
      <c r="S27" s="1"/>
      <c r="T27" s="1"/>
      <c r="U27" s="1"/>
      <c r="V27" s="1"/>
    </row>
    <row r="28" spans="8:22" ht="15.9" customHeight="1" x14ac:dyDescent="0.25">
      <c r="H28" s="53">
        <v>9</v>
      </c>
      <c r="I28" s="55"/>
      <c r="J28" s="55"/>
      <c r="K28" s="66"/>
      <c r="L28" s="67"/>
      <c r="M28" s="60">
        <f t="shared" si="2"/>
        <v>0</v>
      </c>
      <c r="N28" s="60">
        <f t="shared" si="1"/>
        <v>0</v>
      </c>
      <c r="O28" s="68"/>
      <c r="P28" s="62">
        <f t="shared" si="3"/>
        <v>0</v>
      </c>
      <c r="Q28" s="1"/>
      <c r="R28" s="1"/>
      <c r="S28" s="1"/>
      <c r="T28" s="1"/>
      <c r="U28" s="1"/>
      <c r="V28" s="1"/>
    </row>
    <row r="29" spans="8:22" ht="15.9" customHeight="1" x14ac:dyDescent="0.25">
      <c r="H29" s="49">
        <v>10</v>
      </c>
      <c r="I29" s="55"/>
      <c r="J29" s="55"/>
      <c r="K29" s="66"/>
      <c r="L29" s="67"/>
      <c r="M29" s="60">
        <f t="shared" si="2"/>
        <v>0</v>
      </c>
      <c r="N29" s="60">
        <f t="shared" si="1"/>
        <v>0</v>
      </c>
      <c r="O29" s="68"/>
      <c r="P29" s="62">
        <f t="shared" si="3"/>
        <v>0</v>
      </c>
      <c r="Q29" s="1"/>
      <c r="R29" s="1"/>
      <c r="S29" s="1"/>
      <c r="T29" s="1"/>
      <c r="U29" s="1"/>
      <c r="V29" s="1"/>
    </row>
    <row r="30" spans="8:22" ht="15.9" customHeight="1" x14ac:dyDescent="0.25">
      <c r="H30" s="51">
        <v>11</v>
      </c>
      <c r="I30" s="55"/>
      <c r="J30" s="55"/>
      <c r="K30" s="66"/>
      <c r="L30" s="67"/>
      <c r="M30" s="60">
        <f t="shared" si="2"/>
        <v>0</v>
      </c>
      <c r="N30" s="60">
        <f t="shared" si="1"/>
        <v>0</v>
      </c>
      <c r="O30" s="68"/>
      <c r="P30" s="62">
        <f t="shared" si="3"/>
        <v>0</v>
      </c>
      <c r="Q30" s="1"/>
      <c r="R30" s="1"/>
      <c r="S30" s="1"/>
      <c r="T30" s="1"/>
      <c r="U30" s="1"/>
      <c r="V30" s="1"/>
    </row>
    <row r="31" spans="8:22" ht="15.9" customHeight="1" x14ac:dyDescent="0.25">
      <c r="H31" s="53">
        <v>12</v>
      </c>
      <c r="I31" s="55"/>
      <c r="J31" s="55"/>
      <c r="K31" s="66"/>
      <c r="L31" s="67"/>
      <c r="M31" s="60">
        <f t="shared" si="2"/>
        <v>0</v>
      </c>
      <c r="N31" s="60">
        <f t="shared" si="1"/>
        <v>0</v>
      </c>
      <c r="O31" s="68"/>
      <c r="P31" s="62">
        <f t="shared" si="3"/>
        <v>0</v>
      </c>
      <c r="Q31" s="1"/>
      <c r="R31" s="1"/>
      <c r="S31" s="1"/>
      <c r="T31" s="1"/>
      <c r="U31" s="1"/>
      <c r="V31" s="1"/>
    </row>
    <row r="32" spans="8:22" ht="15.9" customHeight="1" x14ac:dyDescent="0.25">
      <c r="H32" s="49">
        <v>13</v>
      </c>
      <c r="I32" s="55"/>
      <c r="J32" s="55"/>
      <c r="K32" s="66"/>
      <c r="L32" s="67"/>
      <c r="M32" s="60">
        <f t="shared" si="2"/>
        <v>0</v>
      </c>
      <c r="N32" s="60">
        <f t="shared" si="1"/>
        <v>0</v>
      </c>
      <c r="O32" s="68"/>
      <c r="P32" s="62">
        <f t="shared" si="3"/>
        <v>0</v>
      </c>
      <c r="Q32" s="1"/>
      <c r="R32" s="1"/>
      <c r="S32" s="1"/>
      <c r="T32" s="1"/>
      <c r="U32" s="1"/>
      <c r="V32" s="1"/>
    </row>
    <row r="33" spans="8:22" ht="15.9" customHeight="1" x14ac:dyDescent="0.25">
      <c r="H33" s="51">
        <v>14</v>
      </c>
      <c r="I33" s="55"/>
      <c r="J33" s="55"/>
      <c r="K33" s="66"/>
      <c r="L33" s="67"/>
      <c r="M33" s="60">
        <f t="shared" si="2"/>
        <v>0</v>
      </c>
      <c r="N33" s="60">
        <f t="shared" si="1"/>
        <v>0</v>
      </c>
      <c r="O33" s="68"/>
      <c r="P33" s="62">
        <f t="shared" si="3"/>
        <v>0</v>
      </c>
      <c r="Q33" s="1"/>
      <c r="R33" s="1"/>
      <c r="S33" s="1"/>
      <c r="T33" s="1"/>
      <c r="U33" s="1"/>
      <c r="V33" s="1"/>
    </row>
    <row r="34" spans="8:22" ht="15.9" customHeight="1" x14ac:dyDescent="0.25">
      <c r="H34" s="53">
        <v>15</v>
      </c>
      <c r="I34" s="55"/>
      <c r="J34" s="55"/>
      <c r="K34" s="66"/>
      <c r="L34" s="67"/>
      <c r="M34" s="60">
        <f t="shared" si="2"/>
        <v>0</v>
      </c>
      <c r="N34" s="60">
        <f t="shared" si="1"/>
        <v>0</v>
      </c>
      <c r="O34" s="68"/>
      <c r="P34" s="62">
        <f t="shared" si="3"/>
        <v>0</v>
      </c>
      <c r="Q34" s="1"/>
      <c r="R34" s="1"/>
      <c r="S34" s="1"/>
      <c r="T34" s="1"/>
      <c r="U34" s="1"/>
      <c r="V34" s="1"/>
    </row>
    <row r="35" spans="8:22" ht="15.9" customHeight="1" x14ac:dyDescent="0.25">
      <c r="H35" s="49">
        <v>16</v>
      </c>
      <c r="I35" s="55"/>
      <c r="J35" s="55"/>
      <c r="K35" s="66"/>
      <c r="L35" s="67"/>
      <c r="M35" s="60">
        <f t="shared" si="2"/>
        <v>0</v>
      </c>
      <c r="N35" s="60">
        <f t="shared" si="1"/>
        <v>0</v>
      </c>
      <c r="O35" s="68"/>
      <c r="P35" s="62">
        <f t="shared" si="3"/>
        <v>0</v>
      </c>
      <c r="Q35" s="1"/>
      <c r="R35" s="1"/>
      <c r="S35" s="1"/>
      <c r="T35" s="1"/>
      <c r="U35" s="1"/>
      <c r="V35" s="1"/>
    </row>
    <row r="36" spans="8:22" ht="15.9" customHeight="1" x14ac:dyDescent="0.25">
      <c r="H36" s="51">
        <v>17</v>
      </c>
      <c r="I36" s="55"/>
      <c r="J36" s="55"/>
      <c r="K36" s="66"/>
      <c r="L36" s="67"/>
      <c r="M36" s="60">
        <f t="shared" si="2"/>
        <v>0</v>
      </c>
      <c r="N36" s="60">
        <f t="shared" si="1"/>
        <v>0</v>
      </c>
      <c r="O36" s="68"/>
      <c r="P36" s="62">
        <f t="shared" si="3"/>
        <v>0</v>
      </c>
      <c r="Q36" s="1"/>
      <c r="R36" s="1"/>
      <c r="S36" s="1"/>
      <c r="T36" s="1"/>
      <c r="U36" s="1"/>
      <c r="V36" s="1"/>
    </row>
    <row r="37" spans="8:22" ht="15.9" customHeight="1" x14ac:dyDescent="0.25">
      <c r="H37" s="53">
        <v>18</v>
      </c>
      <c r="I37" s="55"/>
      <c r="J37" s="55"/>
      <c r="K37" s="66"/>
      <c r="L37" s="67"/>
      <c r="M37" s="60">
        <f t="shared" si="2"/>
        <v>0</v>
      </c>
      <c r="N37" s="60">
        <f t="shared" si="1"/>
        <v>0</v>
      </c>
      <c r="O37" s="68"/>
      <c r="P37" s="62">
        <f t="shared" si="3"/>
        <v>0</v>
      </c>
      <c r="Q37" s="1"/>
      <c r="R37" s="1"/>
      <c r="S37" s="1"/>
      <c r="T37" s="1"/>
      <c r="U37" s="1"/>
      <c r="V37" s="1"/>
    </row>
    <row r="38" spans="8:22" ht="15.9" customHeight="1" x14ac:dyDescent="0.25">
      <c r="H38" s="49">
        <v>19</v>
      </c>
      <c r="I38" s="55"/>
      <c r="J38" s="55"/>
      <c r="K38" s="66"/>
      <c r="L38" s="67"/>
      <c r="M38" s="60">
        <f t="shared" si="2"/>
        <v>0</v>
      </c>
      <c r="N38" s="60">
        <f t="shared" si="1"/>
        <v>0</v>
      </c>
      <c r="O38" s="68"/>
      <c r="P38" s="62">
        <f t="shared" si="3"/>
        <v>0</v>
      </c>
      <c r="Q38" s="1"/>
      <c r="R38" s="1"/>
      <c r="S38" s="1"/>
      <c r="T38" s="1"/>
      <c r="U38" s="1"/>
      <c r="V38" s="1"/>
    </row>
    <row r="39" spans="8:22" ht="15.9" customHeight="1" x14ac:dyDescent="0.25">
      <c r="H39" s="51">
        <v>20</v>
      </c>
      <c r="I39" s="55"/>
      <c r="J39" s="55"/>
      <c r="K39" s="66"/>
      <c r="L39" s="67"/>
      <c r="M39" s="60">
        <f t="shared" si="2"/>
        <v>0</v>
      </c>
      <c r="N39" s="60">
        <f t="shared" si="1"/>
        <v>0</v>
      </c>
      <c r="O39" s="68"/>
      <c r="P39" s="62">
        <f t="shared" si="3"/>
        <v>0</v>
      </c>
      <c r="Q39" s="1"/>
      <c r="R39" s="1"/>
      <c r="S39" s="1"/>
      <c r="T39" s="1"/>
      <c r="U39" s="1"/>
      <c r="V39" s="1"/>
    </row>
    <row r="40" spans="8:22" ht="15.9" customHeight="1" x14ac:dyDescent="0.25">
      <c r="H40" s="53">
        <v>21</v>
      </c>
      <c r="I40" s="55"/>
      <c r="J40" s="55"/>
      <c r="K40" s="66"/>
      <c r="L40" s="67"/>
      <c r="M40" s="60">
        <f t="shared" si="2"/>
        <v>0</v>
      </c>
      <c r="N40" s="60">
        <f t="shared" si="1"/>
        <v>0</v>
      </c>
      <c r="O40" s="68"/>
      <c r="P40" s="62">
        <f t="shared" si="3"/>
        <v>0</v>
      </c>
      <c r="Q40" s="1"/>
      <c r="R40" s="1"/>
      <c r="S40" s="1"/>
      <c r="T40" s="1"/>
      <c r="U40" s="1"/>
      <c r="V40" s="1"/>
    </row>
    <row r="41" spans="8:22" ht="15.9" customHeight="1" x14ac:dyDescent="0.25">
      <c r="H41" s="49">
        <v>22</v>
      </c>
      <c r="I41" s="55"/>
      <c r="J41" s="55"/>
      <c r="K41" s="66"/>
      <c r="L41" s="67"/>
      <c r="M41" s="60">
        <f t="shared" si="2"/>
        <v>0</v>
      </c>
      <c r="N41" s="60">
        <f t="shared" si="1"/>
        <v>0</v>
      </c>
      <c r="O41" s="68"/>
      <c r="P41" s="62">
        <f t="shared" si="3"/>
        <v>0</v>
      </c>
      <c r="Q41" s="1"/>
      <c r="R41" s="1"/>
      <c r="S41" s="1"/>
      <c r="T41" s="1"/>
      <c r="U41" s="1"/>
      <c r="V41" s="1"/>
    </row>
    <row r="42" spans="8:22" ht="15.9" customHeight="1" x14ac:dyDescent="0.25">
      <c r="H42" s="51">
        <v>23</v>
      </c>
      <c r="I42" s="55"/>
      <c r="J42" s="55"/>
      <c r="K42" s="66"/>
      <c r="L42" s="67"/>
      <c r="M42" s="60">
        <f t="shared" si="2"/>
        <v>0</v>
      </c>
      <c r="N42" s="60">
        <f t="shared" si="1"/>
        <v>0</v>
      </c>
      <c r="O42" s="68"/>
      <c r="P42" s="62">
        <f t="shared" si="3"/>
        <v>0</v>
      </c>
      <c r="Q42" s="1"/>
      <c r="R42" s="1"/>
      <c r="S42" s="1"/>
      <c r="T42" s="1"/>
      <c r="U42" s="1"/>
      <c r="V42" s="1"/>
    </row>
    <row r="43" spans="8:22" ht="15.9" customHeight="1" x14ac:dyDescent="0.25">
      <c r="H43" s="53">
        <v>24</v>
      </c>
      <c r="I43" s="55"/>
      <c r="J43" s="55"/>
      <c r="K43" s="66"/>
      <c r="L43" s="67"/>
      <c r="M43" s="60">
        <f t="shared" si="2"/>
        <v>0</v>
      </c>
      <c r="N43" s="60">
        <f t="shared" si="1"/>
        <v>0</v>
      </c>
      <c r="O43" s="68"/>
      <c r="P43" s="62">
        <f t="shared" si="3"/>
        <v>0</v>
      </c>
      <c r="Q43" s="1"/>
      <c r="R43" s="1"/>
      <c r="S43" s="1"/>
      <c r="T43" s="1"/>
      <c r="U43" s="1"/>
      <c r="V43" s="1"/>
    </row>
    <row r="44" spans="8:22" ht="15.9" customHeight="1" x14ac:dyDescent="0.25">
      <c r="H44" s="49">
        <v>25</v>
      </c>
      <c r="I44" s="54"/>
      <c r="J44" s="54"/>
      <c r="K44" s="66"/>
      <c r="L44" s="67"/>
      <c r="M44" s="60">
        <f t="shared" si="2"/>
        <v>0</v>
      </c>
      <c r="N44" s="60">
        <f t="shared" si="1"/>
        <v>0</v>
      </c>
      <c r="O44" s="68"/>
      <c r="P44" s="62">
        <f t="shared" si="3"/>
        <v>0</v>
      </c>
      <c r="Q44" s="1"/>
      <c r="R44" s="1"/>
      <c r="S44" s="1"/>
      <c r="T44" s="1"/>
      <c r="U44" s="1"/>
      <c r="V44" s="1"/>
    </row>
    <row r="45" spans="8:22" ht="15.9" customHeight="1" x14ac:dyDescent="0.25">
      <c r="H45" s="51">
        <v>26</v>
      </c>
      <c r="I45" s="54"/>
      <c r="J45" s="54"/>
      <c r="K45" s="66"/>
      <c r="L45" s="67"/>
      <c r="M45" s="60">
        <f t="shared" si="2"/>
        <v>0</v>
      </c>
      <c r="N45" s="60">
        <f t="shared" si="1"/>
        <v>0</v>
      </c>
      <c r="O45" s="68"/>
      <c r="P45" s="62">
        <f t="shared" si="3"/>
        <v>0</v>
      </c>
      <c r="Q45" s="1"/>
      <c r="R45" s="1"/>
      <c r="S45" s="1"/>
      <c r="T45" s="1"/>
      <c r="U45" s="1"/>
      <c r="V45" s="1"/>
    </row>
    <row r="46" spans="8:22" ht="15.9" customHeight="1" x14ac:dyDescent="0.25">
      <c r="H46" s="53">
        <v>27</v>
      </c>
      <c r="I46" s="54"/>
      <c r="J46" s="54"/>
      <c r="K46" s="66"/>
      <c r="L46" s="67"/>
      <c r="M46" s="60">
        <f t="shared" si="2"/>
        <v>0</v>
      </c>
      <c r="N46" s="60">
        <f t="shared" si="1"/>
        <v>0</v>
      </c>
      <c r="O46" s="68"/>
      <c r="P46" s="62">
        <f t="shared" si="3"/>
        <v>0</v>
      </c>
      <c r="Q46" s="1"/>
      <c r="R46" s="1"/>
      <c r="S46" s="1"/>
      <c r="T46" s="1"/>
      <c r="U46" s="1"/>
      <c r="V46" s="1"/>
    </row>
    <row r="47" spans="8:22" ht="15.9" customHeight="1" x14ac:dyDescent="0.25">
      <c r="H47" s="49">
        <v>28</v>
      </c>
      <c r="I47" s="54"/>
      <c r="J47" s="54"/>
      <c r="K47" s="66"/>
      <c r="L47" s="67"/>
      <c r="M47" s="60">
        <f t="shared" si="2"/>
        <v>0</v>
      </c>
      <c r="N47" s="60">
        <f t="shared" si="1"/>
        <v>0</v>
      </c>
      <c r="O47" s="68"/>
      <c r="P47" s="62">
        <f t="shared" si="3"/>
        <v>0</v>
      </c>
      <c r="Q47" s="1"/>
      <c r="R47" s="1"/>
      <c r="S47" s="1"/>
      <c r="T47" s="1"/>
      <c r="U47" s="1"/>
      <c r="V47" s="1"/>
    </row>
    <row r="48" spans="8:22" ht="15.9" customHeight="1" x14ac:dyDescent="0.25">
      <c r="H48" s="51">
        <v>29</v>
      </c>
      <c r="I48" s="54"/>
      <c r="J48" s="54"/>
      <c r="K48" s="66"/>
      <c r="L48" s="67"/>
      <c r="M48" s="60">
        <f t="shared" si="2"/>
        <v>0</v>
      </c>
      <c r="N48" s="60">
        <f t="shared" si="1"/>
        <v>0</v>
      </c>
      <c r="O48" s="68"/>
      <c r="P48" s="62">
        <f t="shared" si="3"/>
        <v>0</v>
      </c>
      <c r="Q48" s="1"/>
      <c r="R48" s="1"/>
      <c r="S48" s="1"/>
      <c r="T48" s="1"/>
      <c r="U48" s="1"/>
      <c r="V48" s="1"/>
    </row>
    <row r="49" spans="8:22" ht="15.9" customHeight="1" x14ac:dyDescent="0.25">
      <c r="H49" s="53">
        <v>30</v>
      </c>
      <c r="I49" s="54"/>
      <c r="J49" s="54"/>
      <c r="K49" s="66"/>
      <c r="L49" s="67"/>
      <c r="M49" s="60">
        <f t="shared" si="2"/>
        <v>0</v>
      </c>
      <c r="N49" s="60">
        <f t="shared" si="1"/>
        <v>0</v>
      </c>
      <c r="O49" s="68"/>
      <c r="P49" s="62">
        <f t="shared" si="3"/>
        <v>0</v>
      </c>
      <c r="Q49" s="1"/>
      <c r="R49" s="1"/>
      <c r="S49" s="1"/>
      <c r="T49" s="1"/>
      <c r="U49" s="1"/>
      <c r="V49" s="1"/>
    </row>
    <row r="50" spans="8:22" ht="15.9" customHeight="1" x14ac:dyDescent="0.25">
      <c r="H50" s="49">
        <v>31</v>
      </c>
      <c r="I50" s="54"/>
      <c r="J50" s="54"/>
      <c r="K50" s="66"/>
      <c r="L50" s="67"/>
      <c r="M50" s="60">
        <f t="shared" si="2"/>
        <v>0</v>
      </c>
      <c r="N50" s="60">
        <f t="shared" si="1"/>
        <v>0</v>
      </c>
      <c r="O50" s="68"/>
      <c r="P50" s="62">
        <f t="shared" si="3"/>
        <v>0</v>
      </c>
      <c r="Q50" s="1"/>
      <c r="R50" s="1"/>
      <c r="S50" s="1"/>
      <c r="T50" s="1"/>
      <c r="U50" s="1"/>
      <c r="V50" s="1"/>
    </row>
    <row r="51" spans="8:22" ht="15.9" customHeight="1" x14ac:dyDescent="0.25">
      <c r="H51" s="51">
        <v>32</v>
      </c>
      <c r="I51" s="54"/>
      <c r="J51" s="54"/>
      <c r="K51" s="66"/>
      <c r="L51" s="67"/>
      <c r="M51" s="60">
        <f t="shared" si="2"/>
        <v>0</v>
      </c>
      <c r="N51" s="60">
        <f t="shared" si="1"/>
        <v>0</v>
      </c>
      <c r="O51" s="68"/>
      <c r="P51" s="62">
        <f t="shared" si="3"/>
        <v>0</v>
      </c>
      <c r="Q51" s="1"/>
      <c r="R51" s="1"/>
      <c r="S51" s="1"/>
      <c r="T51" s="1"/>
      <c r="U51" s="1"/>
      <c r="V51" s="1"/>
    </row>
    <row r="52" spans="8:22" ht="15.9" customHeight="1" x14ac:dyDescent="0.25">
      <c r="H52" s="53">
        <v>33</v>
      </c>
      <c r="I52" s="54"/>
      <c r="J52" s="54"/>
      <c r="K52" s="66"/>
      <c r="L52" s="67"/>
      <c r="M52" s="60">
        <f t="shared" si="2"/>
        <v>0</v>
      </c>
      <c r="N52" s="60">
        <f t="shared" ref="N52:N83" si="4">IF(M52&gt;pros30,pros30,M52)</f>
        <v>0</v>
      </c>
      <c r="O52" s="68"/>
      <c r="P52" s="62">
        <f t="shared" si="3"/>
        <v>0</v>
      </c>
      <c r="Q52" s="1"/>
      <c r="R52" s="1"/>
      <c r="S52" s="1"/>
      <c r="T52" s="1"/>
      <c r="U52" s="1"/>
      <c r="V52" s="1"/>
    </row>
    <row r="53" spans="8:22" ht="15.9" customHeight="1" x14ac:dyDescent="0.25">
      <c r="H53" s="49">
        <v>34</v>
      </c>
      <c r="I53" s="54"/>
      <c r="J53" s="54"/>
      <c r="K53" s="66"/>
      <c r="L53" s="67"/>
      <c r="M53" s="60">
        <f t="shared" si="2"/>
        <v>0</v>
      </c>
      <c r="N53" s="60">
        <f t="shared" si="4"/>
        <v>0</v>
      </c>
      <c r="O53" s="68"/>
      <c r="P53" s="62">
        <f t="shared" si="3"/>
        <v>0</v>
      </c>
      <c r="Q53" s="1"/>
      <c r="R53" s="1"/>
      <c r="S53" s="1"/>
      <c r="T53" s="1"/>
      <c r="U53" s="1"/>
      <c r="V53" s="1"/>
    </row>
    <row r="54" spans="8:22" ht="15.9" customHeight="1" x14ac:dyDescent="0.25">
      <c r="H54" s="51">
        <v>35</v>
      </c>
      <c r="I54" s="54"/>
      <c r="J54" s="54"/>
      <c r="K54" s="66"/>
      <c r="L54" s="67"/>
      <c r="M54" s="60">
        <f t="shared" si="2"/>
        <v>0</v>
      </c>
      <c r="N54" s="60">
        <f t="shared" si="4"/>
        <v>0</v>
      </c>
      <c r="O54" s="68"/>
      <c r="P54" s="62">
        <f t="shared" si="3"/>
        <v>0</v>
      </c>
      <c r="Q54" s="1"/>
      <c r="R54" s="1"/>
      <c r="S54" s="1"/>
      <c r="T54" s="1"/>
      <c r="U54" s="1"/>
      <c r="V54" s="1"/>
    </row>
    <row r="55" spans="8:22" ht="15.9" customHeight="1" x14ac:dyDescent="0.25">
      <c r="H55" s="53">
        <v>36</v>
      </c>
      <c r="I55" s="54"/>
      <c r="J55" s="54"/>
      <c r="K55" s="66"/>
      <c r="L55" s="67"/>
      <c r="M55" s="60">
        <f t="shared" si="2"/>
        <v>0</v>
      </c>
      <c r="N55" s="60">
        <f t="shared" si="4"/>
        <v>0</v>
      </c>
      <c r="O55" s="68"/>
      <c r="P55" s="62">
        <f t="shared" si="3"/>
        <v>0</v>
      </c>
      <c r="Q55" s="1"/>
      <c r="R55" s="1"/>
      <c r="S55" s="1"/>
      <c r="T55" s="1"/>
      <c r="U55" s="1"/>
      <c r="V55" s="1"/>
    </row>
    <row r="56" spans="8:22" ht="15.9" customHeight="1" x14ac:dyDescent="0.25">
      <c r="H56" s="49">
        <v>37</v>
      </c>
      <c r="I56" s="54"/>
      <c r="J56" s="54"/>
      <c r="K56" s="66"/>
      <c r="L56" s="67"/>
      <c r="M56" s="60">
        <f t="shared" si="2"/>
        <v>0</v>
      </c>
      <c r="N56" s="60">
        <f t="shared" si="4"/>
        <v>0</v>
      </c>
      <c r="O56" s="68"/>
      <c r="P56" s="62">
        <f t="shared" si="3"/>
        <v>0</v>
      </c>
      <c r="Q56" s="1"/>
      <c r="R56" s="1"/>
      <c r="S56" s="1"/>
      <c r="T56" s="1"/>
      <c r="U56" s="1"/>
      <c r="V56" s="1"/>
    </row>
    <row r="57" spans="8:22" ht="15.9" customHeight="1" x14ac:dyDescent="0.25">
      <c r="H57" s="51">
        <v>38</v>
      </c>
      <c r="I57" s="54"/>
      <c r="J57" s="54"/>
      <c r="K57" s="66"/>
      <c r="L57" s="67"/>
      <c r="M57" s="60">
        <f t="shared" si="2"/>
        <v>0</v>
      </c>
      <c r="N57" s="60">
        <f t="shared" si="4"/>
        <v>0</v>
      </c>
      <c r="O57" s="68"/>
      <c r="P57" s="62">
        <f t="shared" si="3"/>
        <v>0</v>
      </c>
      <c r="Q57" s="1"/>
      <c r="R57" s="1"/>
      <c r="S57" s="1"/>
      <c r="T57" s="1"/>
      <c r="U57" s="1"/>
      <c r="V57" s="1"/>
    </row>
    <row r="58" spans="8:22" ht="15.9" customHeight="1" x14ac:dyDescent="0.25">
      <c r="H58" s="53">
        <v>39</v>
      </c>
      <c r="I58" s="54"/>
      <c r="J58" s="54"/>
      <c r="K58" s="66"/>
      <c r="L58" s="67"/>
      <c r="M58" s="60">
        <f t="shared" si="2"/>
        <v>0</v>
      </c>
      <c r="N58" s="60">
        <f t="shared" si="4"/>
        <v>0</v>
      </c>
      <c r="O58" s="68"/>
      <c r="P58" s="62">
        <f t="shared" si="3"/>
        <v>0</v>
      </c>
      <c r="Q58" s="1"/>
      <c r="R58" s="1"/>
      <c r="S58" s="1"/>
      <c r="T58" s="1"/>
      <c r="U58" s="1"/>
      <c r="V58" s="1"/>
    </row>
    <row r="59" spans="8:22" ht="15.9" customHeight="1" x14ac:dyDescent="0.25">
      <c r="H59" s="49">
        <v>40</v>
      </c>
      <c r="I59" s="54"/>
      <c r="J59" s="54"/>
      <c r="K59" s="66"/>
      <c r="L59" s="67"/>
      <c r="M59" s="60">
        <f t="shared" si="2"/>
        <v>0</v>
      </c>
      <c r="N59" s="60">
        <f t="shared" si="4"/>
        <v>0</v>
      </c>
      <c r="O59" s="68"/>
      <c r="P59" s="62">
        <f t="shared" si="3"/>
        <v>0</v>
      </c>
      <c r="Q59" s="1"/>
      <c r="R59" s="1"/>
      <c r="S59" s="1"/>
      <c r="T59" s="1"/>
      <c r="U59" s="1"/>
      <c r="V59" s="1"/>
    </row>
    <row r="60" spans="8:22" ht="15.9" customHeight="1" x14ac:dyDescent="0.25">
      <c r="H60" s="51">
        <v>41</v>
      </c>
      <c r="I60" s="54"/>
      <c r="J60" s="54"/>
      <c r="K60" s="66"/>
      <c r="L60" s="67"/>
      <c r="M60" s="60">
        <f t="shared" si="2"/>
        <v>0</v>
      </c>
      <c r="N60" s="60">
        <f t="shared" si="4"/>
        <v>0</v>
      </c>
      <c r="O60" s="68"/>
      <c r="P60" s="62">
        <f t="shared" si="3"/>
        <v>0</v>
      </c>
      <c r="Q60" s="1"/>
      <c r="R60" s="1"/>
      <c r="S60" s="1"/>
      <c r="T60" s="1"/>
      <c r="U60" s="1"/>
      <c r="V60" s="1"/>
    </row>
    <row r="61" spans="8:22" ht="15.9" customHeight="1" x14ac:dyDescent="0.25">
      <c r="H61" s="53">
        <v>42</v>
      </c>
      <c r="I61" s="54"/>
      <c r="J61" s="54"/>
      <c r="K61" s="66"/>
      <c r="L61" s="67"/>
      <c r="M61" s="60">
        <f t="shared" si="2"/>
        <v>0</v>
      </c>
      <c r="N61" s="60">
        <f t="shared" si="4"/>
        <v>0</v>
      </c>
      <c r="O61" s="68"/>
      <c r="P61" s="62">
        <f t="shared" si="3"/>
        <v>0</v>
      </c>
      <c r="Q61" s="1"/>
      <c r="R61" s="1"/>
      <c r="S61" s="1"/>
      <c r="T61" s="1"/>
      <c r="U61" s="1"/>
      <c r="V61" s="1"/>
    </row>
    <row r="62" spans="8:22" ht="15.9" customHeight="1" x14ac:dyDescent="0.25">
      <c r="H62" s="49">
        <v>43</v>
      </c>
      <c r="I62" s="54"/>
      <c r="J62" s="54"/>
      <c r="K62" s="66"/>
      <c r="L62" s="67"/>
      <c r="M62" s="60">
        <f t="shared" si="2"/>
        <v>0</v>
      </c>
      <c r="N62" s="60">
        <f t="shared" si="4"/>
        <v>0</v>
      </c>
      <c r="O62" s="68"/>
      <c r="P62" s="62">
        <f t="shared" si="3"/>
        <v>0</v>
      </c>
      <c r="Q62" s="1"/>
      <c r="R62" s="1"/>
      <c r="S62" s="1"/>
      <c r="T62" s="1"/>
      <c r="U62" s="1"/>
      <c r="V62" s="1"/>
    </row>
    <row r="63" spans="8:22" ht="15.9" customHeight="1" x14ac:dyDescent="0.25">
      <c r="H63" s="51">
        <v>44</v>
      </c>
      <c r="I63" s="54"/>
      <c r="J63" s="54"/>
      <c r="K63" s="66"/>
      <c r="L63" s="67"/>
      <c r="M63" s="60">
        <f t="shared" si="2"/>
        <v>0</v>
      </c>
      <c r="N63" s="60">
        <f t="shared" si="4"/>
        <v>0</v>
      </c>
      <c r="O63" s="68"/>
      <c r="P63" s="62">
        <f t="shared" si="3"/>
        <v>0</v>
      </c>
      <c r="Q63" s="1"/>
      <c r="R63" s="1"/>
      <c r="S63" s="1"/>
      <c r="T63" s="1"/>
      <c r="U63" s="1"/>
      <c r="V63" s="1"/>
    </row>
    <row r="64" spans="8:22" ht="15.9" customHeight="1" x14ac:dyDescent="0.25">
      <c r="H64" s="53">
        <v>45</v>
      </c>
      <c r="I64" s="54"/>
      <c r="J64" s="54"/>
      <c r="K64" s="66"/>
      <c r="L64" s="67"/>
      <c r="M64" s="60">
        <f t="shared" si="2"/>
        <v>0</v>
      </c>
      <c r="N64" s="60">
        <f t="shared" si="4"/>
        <v>0</v>
      </c>
      <c r="O64" s="68"/>
      <c r="P64" s="62">
        <f t="shared" si="3"/>
        <v>0</v>
      </c>
      <c r="Q64" s="1"/>
      <c r="R64" s="1"/>
      <c r="S64" s="1"/>
      <c r="T64" s="1"/>
      <c r="U64" s="1"/>
      <c r="V64" s="1"/>
    </row>
    <row r="65" spans="8:22" ht="15.9" customHeight="1" x14ac:dyDescent="0.25">
      <c r="H65" s="49">
        <v>46</v>
      </c>
      <c r="I65" s="54"/>
      <c r="J65" s="54"/>
      <c r="K65" s="66"/>
      <c r="L65" s="67"/>
      <c r="M65" s="60">
        <f t="shared" si="2"/>
        <v>0</v>
      </c>
      <c r="N65" s="60">
        <f t="shared" si="4"/>
        <v>0</v>
      </c>
      <c r="O65" s="68"/>
      <c r="P65" s="62">
        <f t="shared" si="3"/>
        <v>0</v>
      </c>
      <c r="Q65" s="1"/>
      <c r="R65" s="1"/>
      <c r="S65" s="1"/>
      <c r="T65" s="1"/>
      <c r="U65" s="1"/>
      <c r="V65" s="1"/>
    </row>
    <row r="66" spans="8:22" ht="15.9" customHeight="1" x14ac:dyDescent="0.25">
      <c r="H66" s="51">
        <v>47</v>
      </c>
      <c r="I66" s="54"/>
      <c r="J66" s="54"/>
      <c r="K66" s="66"/>
      <c r="L66" s="67"/>
      <c r="M66" s="60">
        <f t="shared" si="2"/>
        <v>0</v>
      </c>
      <c r="N66" s="60">
        <f t="shared" si="4"/>
        <v>0</v>
      </c>
      <c r="O66" s="68"/>
      <c r="P66" s="62">
        <f t="shared" si="3"/>
        <v>0</v>
      </c>
      <c r="Q66" s="1"/>
      <c r="R66" s="1"/>
      <c r="S66" s="1"/>
      <c r="T66" s="1"/>
      <c r="U66" s="1"/>
      <c r="V66" s="1"/>
    </row>
    <row r="67" spans="8:22" ht="15.9" customHeight="1" x14ac:dyDescent="0.25">
      <c r="H67" s="53">
        <v>48</v>
      </c>
      <c r="I67" s="54"/>
      <c r="J67" s="54"/>
      <c r="K67" s="66"/>
      <c r="L67" s="67"/>
      <c r="M67" s="60">
        <f t="shared" si="2"/>
        <v>0</v>
      </c>
      <c r="N67" s="60">
        <f t="shared" si="4"/>
        <v>0</v>
      </c>
      <c r="O67" s="68"/>
      <c r="P67" s="62">
        <f t="shared" si="3"/>
        <v>0</v>
      </c>
      <c r="Q67" s="1"/>
      <c r="R67" s="1"/>
      <c r="S67" s="1"/>
      <c r="T67" s="1"/>
      <c r="U67" s="1"/>
      <c r="V67" s="1"/>
    </row>
    <row r="68" spans="8:22" ht="15.9" customHeight="1" x14ac:dyDescent="0.25">
      <c r="H68" s="49">
        <v>49</v>
      </c>
      <c r="I68" s="54"/>
      <c r="J68" s="54"/>
      <c r="K68" s="66"/>
      <c r="L68" s="67"/>
      <c r="M68" s="60">
        <f t="shared" si="2"/>
        <v>0</v>
      </c>
      <c r="N68" s="60">
        <f t="shared" si="4"/>
        <v>0</v>
      </c>
      <c r="O68" s="68"/>
      <c r="P68" s="62">
        <f t="shared" si="3"/>
        <v>0</v>
      </c>
      <c r="Q68" s="1"/>
      <c r="R68" s="1"/>
      <c r="S68" s="1"/>
      <c r="T68" s="1"/>
      <c r="U68" s="1"/>
      <c r="V68" s="1"/>
    </row>
    <row r="69" spans="8:22" ht="15.9" customHeight="1" x14ac:dyDescent="0.25">
      <c r="H69" s="51">
        <v>50</v>
      </c>
      <c r="I69" s="54"/>
      <c r="J69" s="54"/>
      <c r="K69" s="66"/>
      <c r="L69" s="67"/>
      <c r="M69" s="60">
        <f t="shared" si="2"/>
        <v>0</v>
      </c>
      <c r="N69" s="60">
        <f t="shared" si="4"/>
        <v>0</v>
      </c>
      <c r="O69" s="68"/>
      <c r="P69" s="62">
        <f t="shared" si="3"/>
        <v>0</v>
      </c>
      <c r="Q69" s="1"/>
      <c r="R69" s="1"/>
      <c r="S69" s="1"/>
      <c r="T69" s="1"/>
      <c r="U69" s="1"/>
      <c r="V69" s="1"/>
    </row>
    <row r="70" spans="8:22" ht="15.9" customHeight="1" x14ac:dyDescent="0.25">
      <c r="H70" s="53">
        <v>51</v>
      </c>
      <c r="I70" s="54"/>
      <c r="J70" s="54"/>
      <c r="K70" s="66"/>
      <c r="L70" s="67"/>
      <c r="M70" s="60">
        <f t="shared" si="2"/>
        <v>0</v>
      </c>
      <c r="N70" s="60">
        <f t="shared" si="4"/>
        <v>0</v>
      </c>
      <c r="O70" s="68"/>
      <c r="P70" s="62">
        <f t="shared" si="3"/>
        <v>0</v>
      </c>
      <c r="Q70" s="1"/>
      <c r="R70" s="1"/>
      <c r="S70" s="1"/>
      <c r="T70" s="1"/>
      <c r="U70" s="1"/>
      <c r="V70" s="1"/>
    </row>
    <row r="71" spans="8:22" ht="15.9" customHeight="1" x14ac:dyDescent="0.25">
      <c r="H71" s="49">
        <v>52</v>
      </c>
      <c r="I71" s="54"/>
      <c r="J71" s="54"/>
      <c r="K71" s="66"/>
      <c r="L71" s="67"/>
      <c r="M71" s="60">
        <f t="shared" si="2"/>
        <v>0</v>
      </c>
      <c r="N71" s="60">
        <f t="shared" si="4"/>
        <v>0</v>
      </c>
      <c r="O71" s="68"/>
      <c r="P71" s="62">
        <f t="shared" si="3"/>
        <v>0</v>
      </c>
      <c r="Q71" s="1"/>
      <c r="R71" s="1"/>
      <c r="S71" s="1"/>
      <c r="T71" s="1"/>
      <c r="U71" s="1"/>
      <c r="V71" s="1"/>
    </row>
    <row r="72" spans="8:22" ht="15.9" customHeight="1" x14ac:dyDescent="0.25">
      <c r="H72" s="51">
        <v>53</v>
      </c>
      <c r="I72" s="54"/>
      <c r="J72" s="54"/>
      <c r="K72" s="66"/>
      <c r="L72" s="67"/>
      <c r="M72" s="60">
        <f t="shared" si="2"/>
        <v>0</v>
      </c>
      <c r="N72" s="60">
        <f t="shared" si="4"/>
        <v>0</v>
      </c>
      <c r="O72" s="68"/>
      <c r="P72" s="62">
        <f t="shared" si="3"/>
        <v>0</v>
      </c>
      <c r="Q72" s="1"/>
      <c r="R72" s="1"/>
      <c r="S72" s="1"/>
      <c r="T72" s="1"/>
      <c r="U72" s="1"/>
      <c r="V72" s="1"/>
    </row>
    <row r="73" spans="8:22" ht="15.9" customHeight="1" x14ac:dyDescent="0.25">
      <c r="H73" s="53">
        <v>54</v>
      </c>
      <c r="I73" s="54"/>
      <c r="J73" s="54"/>
      <c r="K73" s="66"/>
      <c r="L73" s="67"/>
      <c r="M73" s="60">
        <f t="shared" si="2"/>
        <v>0</v>
      </c>
      <c r="N73" s="60">
        <f t="shared" si="4"/>
        <v>0</v>
      </c>
      <c r="O73" s="68"/>
      <c r="P73" s="62">
        <f t="shared" si="3"/>
        <v>0</v>
      </c>
      <c r="Q73" s="1"/>
      <c r="R73" s="1"/>
      <c r="S73" s="1"/>
      <c r="T73" s="1"/>
      <c r="U73" s="1"/>
      <c r="V73" s="1"/>
    </row>
    <row r="74" spans="8:22" ht="15.9" customHeight="1" x14ac:dyDescent="0.25">
      <c r="H74" s="49">
        <v>55</v>
      </c>
      <c r="I74" s="54"/>
      <c r="J74" s="54"/>
      <c r="K74" s="66"/>
      <c r="L74" s="67"/>
      <c r="M74" s="60">
        <f t="shared" si="2"/>
        <v>0</v>
      </c>
      <c r="N74" s="60">
        <f t="shared" si="4"/>
        <v>0</v>
      </c>
      <c r="O74" s="68"/>
      <c r="P74" s="62">
        <f t="shared" si="3"/>
        <v>0</v>
      </c>
      <c r="Q74" s="1"/>
      <c r="R74" s="1"/>
      <c r="S74" s="1"/>
      <c r="T74" s="1"/>
      <c r="U74" s="1"/>
      <c r="V74" s="1"/>
    </row>
    <row r="75" spans="8:22" ht="15.9" customHeight="1" x14ac:dyDescent="0.25">
      <c r="H75" s="51">
        <v>56</v>
      </c>
      <c r="I75" s="54"/>
      <c r="J75" s="54"/>
      <c r="K75" s="66"/>
      <c r="L75" s="67"/>
      <c r="M75" s="60">
        <f t="shared" si="2"/>
        <v>0</v>
      </c>
      <c r="N75" s="60">
        <f t="shared" si="4"/>
        <v>0</v>
      </c>
      <c r="O75" s="68"/>
      <c r="P75" s="62">
        <f t="shared" si="3"/>
        <v>0</v>
      </c>
      <c r="Q75" s="1"/>
      <c r="R75" s="1"/>
      <c r="S75" s="1"/>
      <c r="T75" s="1"/>
      <c r="U75" s="1"/>
      <c r="V75" s="1"/>
    </row>
    <row r="76" spans="8:22" ht="15.9" customHeight="1" x14ac:dyDescent="0.25">
      <c r="H76" s="53">
        <v>57</v>
      </c>
      <c r="I76" s="54"/>
      <c r="J76" s="54"/>
      <c r="K76" s="66"/>
      <c r="L76" s="67"/>
      <c r="M76" s="60">
        <f t="shared" si="2"/>
        <v>0</v>
      </c>
      <c r="N76" s="60">
        <f t="shared" si="4"/>
        <v>0</v>
      </c>
      <c r="O76" s="68"/>
      <c r="P76" s="62">
        <f t="shared" si="3"/>
        <v>0</v>
      </c>
      <c r="Q76" s="1"/>
      <c r="R76" s="1"/>
      <c r="S76" s="1"/>
      <c r="T76" s="1"/>
      <c r="U76" s="1"/>
      <c r="V76" s="1"/>
    </row>
    <row r="77" spans="8:22" ht="15.9" customHeight="1" x14ac:dyDescent="0.25">
      <c r="H77" s="49">
        <v>58</v>
      </c>
      <c r="I77" s="54"/>
      <c r="J77" s="54"/>
      <c r="K77" s="66"/>
      <c r="L77" s="67"/>
      <c r="M77" s="60">
        <f t="shared" si="2"/>
        <v>0</v>
      </c>
      <c r="N77" s="60">
        <f t="shared" si="4"/>
        <v>0</v>
      </c>
      <c r="O77" s="68"/>
      <c r="P77" s="62">
        <f t="shared" si="3"/>
        <v>0</v>
      </c>
      <c r="Q77" s="1"/>
      <c r="R77" s="1"/>
      <c r="S77" s="1"/>
      <c r="T77" s="1"/>
      <c r="U77" s="1"/>
      <c r="V77" s="1"/>
    </row>
    <row r="78" spans="8:22" ht="15.9" customHeight="1" x14ac:dyDescent="0.25">
      <c r="H78" s="51">
        <v>59</v>
      </c>
      <c r="I78" s="54"/>
      <c r="J78" s="54"/>
      <c r="K78" s="66"/>
      <c r="L78" s="67"/>
      <c r="M78" s="60">
        <f t="shared" si="2"/>
        <v>0</v>
      </c>
      <c r="N78" s="60">
        <f t="shared" si="4"/>
        <v>0</v>
      </c>
      <c r="O78" s="68"/>
      <c r="P78" s="62">
        <f t="shared" si="3"/>
        <v>0</v>
      </c>
      <c r="Q78" s="1"/>
      <c r="R78" s="1"/>
      <c r="S78" s="1"/>
      <c r="T78" s="1"/>
      <c r="U78" s="1"/>
      <c r="V78" s="1"/>
    </row>
    <row r="79" spans="8:22" ht="15.9" customHeight="1" x14ac:dyDescent="0.25">
      <c r="H79" s="53">
        <v>60</v>
      </c>
      <c r="I79" s="54"/>
      <c r="J79" s="54"/>
      <c r="K79" s="66"/>
      <c r="L79" s="67"/>
      <c r="M79" s="60">
        <f t="shared" si="2"/>
        <v>0</v>
      </c>
      <c r="N79" s="60">
        <f t="shared" si="4"/>
        <v>0</v>
      </c>
      <c r="O79" s="68"/>
      <c r="P79" s="62">
        <f t="shared" si="3"/>
        <v>0</v>
      </c>
      <c r="Q79" s="1"/>
      <c r="R79" s="1"/>
      <c r="S79" s="1"/>
      <c r="T79" s="1"/>
      <c r="U79" s="1"/>
      <c r="V79" s="1"/>
    </row>
    <row r="80" spans="8:22" ht="15.9" customHeight="1" x14ac:dyDescent="0.25">
      <c r="H80" s="49">
        <v>61</v>
      </c>
      <c r="I80" s="54"/>
      <c r="J80" s="54"/>
      <c r="K80" s="66"/>
      <c r="L80" s="67"/>
      <c r="M80" s="60">
        <f t="shared" si="2"/>
        <v>0</v>
      </c>
      <c r="N80" s="60">
        <f t="shared" si="4"/>
        <v>0</v>
      </c>
      <c r="O80" s="68"/>
      <c r="P80" s="62">
        <f t="shared" si="3"/>
        <v>0</v>
      </c>
      <c r="Q80" s="1"/>
      <c r="R80" s="1"/>
      <c r="S80" s="1"/>
      <c r="T80" s="1"/>
      <c r="U80" s="1"/>
      <c r="V80" s="1"/>
    </row>
    <row r="81" spans="8:22" ht="15.9" customHeight="1" x14ac:dyDescent="0.25">
      <c r="H81" s="51">
        <v>62</v>
      </c>
      <c r="I81" s="54"/>
      <c r="J81" s="54"/>
      <c r="K81" s="66"/>
      <c r="L81" s="67"/>
      <c r="M81" s="60">
        <f t="shared" si="2"/>
        <v>0</v>
      </c>
      <c r="N81" s="60">
        <f t="shared" si="4"/>
        <v>0</v>
      </c>
      <c r="O81" s="68"/>
      <c r="P81" s="62">
        <f t="shared" si="3"/>
        <v>0</v>
      </c>
      <c r="Q81" s="1"/>
      <c r="R81" s="1"/>
      <c r="S81" s="1"/>
      <c r="T81" s="1"/>
      <c r="U81" s="1"/>
      <c r="V81" s="1"/>
    </row>
    <row r="82" spans="8:22" ht="15.9" customHeight="1" x14ac:dyDescent="0.25">
      <c r="H82" s="53">
        <v>63</v>
      </c>
      <c r="I82" s="54"/>
      <c r="J82" s="54"/>
      <c r="K82" s="66"/>
      <c r="L82" s="67"/>
      <c r="M82" s="60">
        <f t="shared" si="2"/>
        <v>0</v>
      </c>
      <c r="N82" s="60">
        <f t="shared" si="4"/>
        <v>0</v>
      </c>
      <c r="O82" s="68"/>
      <c r="P82" s="62">
        <f t="shared" si="3"/>
        <v>0</v>
      </c>
      <c r="Q82" s="1"/>
      <c r="R82" s="1"/>
      <c r="S82" s="1"/>
      <c r="T82" s="1"/>
      <c r="U82" s="1"/>
      <c r="V82" s="1"/>
    </row>
    <row r="83" spans="8:22" ht="15.9" customHeight="1" x14ac:dyDescent="0.25">
      <c r="H83" s="49">
        <v>64</v>
      </c>
      <c r="I83" s="54"/>
      <c r="J83" s="54"/>
      <c r="K83" s="66"/>
      <c r="L83" s="67"/>
      <c r="M83" s="60">
        <f t="shared" si="2"/>
        <v>0</v>
      </c>
      <c r="N83" s="60">
        <f t="shared" si="4"/>
        <v>0</v>
      </c>
      <c r="O83" s="68"/>
      <c r="P83" s="62">
        <f t="shared" si="3"/>
        <v>0</v>
      </c>
      <c r="Q83" s="1"/>
      <c r="R83" s="1"/>
      <c r="S83" s="1"/>
      <c r="T83" s="1"/>
      <c r="U83" s="1"/>
      <c r="V83" s="1"/>
    </row>
    <row r="84" spans="8:22" ht="15.9" customHeight="1" x14ac:dyDescent="0.25">
      <c r="H84" s="51">
        <v>65</v>
      </c>
      <c r="I84" s="54"/>
      <c r="J84" s="54"/>
      <c r="K84" s="66"/>
      <c r="L84" s="67"/>
      <c r="M84" s="60">
        <f t="shared" si="2"/>
        <v>0</v>
      </c>
      <c r="N84" s="60">
        <f t="shared" ref="N84:N115" si="5">IF(M84&gt;pros30,pros30,M84)</f>
        <v>0</v>
      </c>
      <c r="O84" s="68"/>
      <c r="P84" s="62">
        <f t="shared" si="3"/>
        <v>0</v>
      </c>
      <c r="Q84" s="1"/>
      <c r="R84" s="1"/>
      <c r="S84" s="1"/>
      <c r="T84" s="1"/>
      <c r="U84" s="1"/>
      <c r="V84" s="1"/>
    </row>
    <row r="85" spans="8:22" ht="15.9" customHeight="1" x14ac:dyDescent="0.25">
      <c r="H85" s="53">
        <v>66</v>
      </c>
      <c r="I85" s="54"/>
      <c r="J85" s="54"/>
      <c r="K85" s="66"/>
      <c r="L85" s="67"/>
      <c r="M85" s="60">
        <f t="shared" ref="M85:M120" si="6">IF(L85=1,L85*K85,0)</f>
        <v>0</v>
      </c>
      <c r="N85" s="60">
        <f t="shared" si="5"/>
        <v>0</v>
      </c>
      <c r="O85" s="68"/>
      <c r="P85" s="62">
        <f t="shared" ref="P85:P120" si="7">IF(O85=1,N85*O85,0)</f>
        <v>0</v>
      </c>
      <c r="Q85" s="1"/>
      <c r="R85" s="1"/>
      <c r="S85" s="1"/>
      <c r="T85" s="1"/>
      <c r="U85" s="1"/>
      <c r="V85" s="1"/>
    </row>
    <row r="86" spans="8:22" ht="15.9" customHeight="1" x14ac:dyDescent="0.25">
      <c r="H86" s="49">
        <v>67</v>
      </c>
      <c r="I86" s="54"/>
      <c r="J86" s="54"/>
      <c r="K86" s="66"/>
      <c r="L86" s="67"/>
      <c r="M86" s="60">
        <f t="shared" si="6"/>
        <v>0</v>
      </c>
      <c r="N86" s="60">
        <f t="shared" si="5"/>
        <v>0</v>
      </c>
      <c r="O86" s="68"/>
      <c r="P86" s="62">
        <f t="shared" si="7"/>
        <v>0</v>
      </c>
      <c r="Q86" s="1"/>
      <c r="R86" s="1"/>
      <c r="S86" s="1"/>
      <c r="T86" s="1"/>
      <c r="U86" s="1"/>
      <c r="V86" s="1"/>
    </row>
    <row r="87" spans="8:22" ht="15.9" customHeight="1" x14ac:dyDescent="0.25">
      <c r="H87" s="51">
        <v>68</v>
      </c>
      <c r="I87" s="54"/>
      <c r="J87" s="54"/>
      <c r="K87" s="66"/>
      <c r="L87" s="67"/>
      <c r="M87" s="60">
        <f t="shared" si="6"/>
        <v>0</v>
      </c>
      <c r="N87" s="60">
        <f t="shared" si="5"/>
        <v>0</v>
      </c>
      <c r="O87" s="68"/>
      <c r="P87" s="62">
        <f t="shared" si="7"/>
        <v>0</v>
      </c>
      <c r="Q87" s="1"/>
      <c r="R87" s="1"/>
      <c r="S87" s="1"/>
      <c r="T87" s="1"/>
      <c r="U87" s="1"/>
      <c r="V87" s="1"/>
    </row>
    <row r="88" spans="8:22" ht="15.9" customHeight="1" x14ac:dyDescent="0.25">
      <c r="H88" s="53">
        <v>69</v>
      </c>
      <c r="I88" s="54"/>
      <c r="J88" s="54"/>
      <c r="K88" s="66"/>
      <c r="L88" s="67"/>
      <c r="M88" s="60">
        <f t="shared" si="6"/>
        <v>0</v>
      </c>
      <c r="N88" s="60">
        <f t="shared" si="5"/>
        <v>0</v>
      </c>
      <c r="O88" s="68"/>
      <c r="P88" s="62">
        <f t="shared" si="7"/>
        <v>0</v>
      </c>
      <c r="Q88" s="1"/>
      <c r="R88" s="1"/>
      <c r="S88" s="1"/>
      <c r="T88" s="1"/>
      <c r="U88" s="1"/>
      <c r="V88" s="1"/>
    </row>
    <row r="89" spans="8:22" ht="15.9" customHeight="1" x14ac:dyDescent="0.25">
      <c r="H89" s="49">
        <v>70</v>
      </c>
      <c r="I89" s="54"/>
      <c r="J89" s="54"/>
      <c r="K89" s="66"/>
      <c r="L89" s="67"/>
      <c r="M89" s="60">
        <f t="shared" si="6"/>
        <v>0</v>
      </c>
      <c r="N89" s="60">
        <f t="shared" si="5"/>
        <v>0</v>
      </c>
      <c r="O89" s="68"/>
      <c r="P89" s="62">
        <f t="shared" si="7"/>
        <v>0</v>
      </c>
      <c r="Q89" s="1"/>
      <c r="R89" s="1"/>
      <c r="S89" s="1"/>
      <c r="T89" s="1"/>
      <c r="U89" s="1"/>
      <c r="V89" s="1"/>
    </row>
    <row r="90" spans="8:22" ht="15.9" customHeight="1" x14ac:dyDescent="0.25">
      <c r="H90" s="51">
        <v>71</v>
      </c>
      <c r="I90" s="54"/>
      <c r="J90" s="54"/>
      <c r="K90" s="66"/>
      <c r="L90" s="67"/>
      <c r="M90" s="60">
        <f t="shared" si="6"/>
        <v>0</v>
      </c>
      <c r="N90" s="60">
        <f t="shared" si="5"/>
        <v>0</v>
      </c>
      <c r="O90" s="68"/>
      <c r="P90" s="62">
        <f t="shared" si="7"/>
        <v>0</v>
      </c>
      <c r="Q90" s="1"/>
      <c r="R90" s="1"/>
      <c r="S90" s="1"/>
      <c r="T90" s="1"/>
      <c r="U90" s="1"/>
      <c r="V90" s="1"/>
    </row>
    <row r="91" spans="8:22" ht="15.9" customHeight="1" x14ac:dyDescent="0.25">
      <c r="H91" s="53">
        <v>72</v>
      </c>
      <c r="I91" s="54"/>
      <c r="J91" s="54"/>
      <c r="K91" s="66"/>
      <c r="L91" s="67"/>
      <c r="M91" s="60">
        <f t="shared" si="6"/>
        <v>0</v>
      </c>
      <c r="N91" s="60">
        <f t="shared" si="5"/>
        <v>0</v>
      </c>
      <c r="O91" s="68"/>
      <c r="P91" s="62">
        <f t="shared" si="7"/>
        <v>0</v>
      </c>
      <c r="Q91" s="1"/>
      <c r="R91" s="1"/>
      <c r="S91" s="1"/>
      <c r="T91" s="1"/>
      <c r="U91" s="1"/>
      <c r="V91" s="1"/>
    </row>
    <row r="92" spans="8:22" ht="15.9" customHeight="1" x14ac:dyDescent="0.25">
      <c r="H92" s="49">
        <v>73</v>
      </c>
      <c r="I92" s="54"/>
      <c r="J92" s="54"/>
      <c r="K92" s="66"/>
      <c r="L92" s="67"/>
      <c r="M92" s="60">
        <f t="shared" si="6"/>
        <v>0</v>
      </c>
      <c r="N92" s="60">
        <f t="shared" si="5"/>
        <v>0</v>
      </c>
      <c r="O92" s="68"/>
      <c r="P92" s="62">
        <f t="shared" si="7"/>
        <v>0</v>
      </c>
      <c r="Q92" s="1"/>
      <c r="R92" s="1"/>
      <c r="S92" s="1"/>
      <c r="T92" s="1"/>
      <c r="U92" s="1"/>
      <c r="V92" s="1"/>
    </row>
    <row r="93" spans="8:22" ht="15.9" customHeight="1" x14ac:dyDescent="0.25">
      <c r="H93" s="51">
        <v>74</v>
      </c>
      <c r="I93" s="54"/>
      <c r="J93" s="54"/>
      <c r="K93" s="66"/>
      <c r="L93" s="67"/>
      <c r="M93" s="60">
        <f t="shared" si="6"/>
        <v>0</v>
      </c>
      <c r="N93" s="60">
        <f t="shared" si="5"/>
        <v>0</v>
      </c>
      <c r="O93" s="68"/>
      <c r="P93" s="62">
        <f t="shared" si="7"/>
        <v>0</v>
      </c>
      <c r="Q93" s="1"/>
      <c r="R93" s="1"/>
      <c r="S93" s="1"/>
      <c r="T93" s="1"/>
      <c r="U93" s="1"/>
      <c r="V93" s="1"/>
    </row>
    <row r="94" spans="8:22" ht="15.9" customHeight="1" x14ac:dyDescent="0.25">
      <c r="H94" s="53">
        <v>75</v>
      </c>
      <c r="I94" s="54"/>
      <c r="J94" s="54"/>
      <c r="K94" s="66"/>
      <c r="L94" s="67"/>
      <c r="M94" s="60">
        <f t="shared" si="6"/>
        <v>0</v>
      </c>
      <c r="N94" s="60">
        <f t="shared" si="5"/>
        <v>0</v>
      </c>
      <c r="O94" s="68"/>
      <c r="P94" s="62">
        <f t="shared" si="7"/>
        <v>0</v>
      </c>
      <c r="Q94" s="1"/>
      <c r="R94" s="1"/>
      <c r="S94" s="1"/>
      <c r="T94" s="1"/>
      <c r="U94" s="1"/>
      <c r="V94" s="1"/>
    </row>
    <row r="95" spans="8:22" ht="15.9" customHeight="1" x14ac:dyDescent="0.25">
      <c r="H95" s="49">
        <v>76</v>
      </c>
      <c r="I95" s="54"/>
      <c r="J95" s="54"/>
      <c r="K95" s="66"/>
      <c r="L95" s="67"/>
      <c r="M95" s="60">
        <f t="shared" si="6"/>
        <v>0</v>
      </c>
      <c r="N95" s="60">
        <f t="shared" si="5"/>
        <v>0</v>
      </c>
      <c r="O95" s="68"/>
      <c r="P95" s="62">
        <f t="shared" si="7"/>
        <v>0</v>
      </c>
      <c r="Q95" s="1"/>
      <c r="R95" s="1"/>
      <c r="S95" s="1"/>
      <c r="T95" s="1"/>
      <c r="U95" s="1"/>
      <c r="V95" s="1"/>
    </row>
    <row r="96" spans="8:22" ht="15.9" customHeight="1" x14ac:dyDescent="0.25">
      <c r="H96" s="51">
        <v>77</v>
      </c>
      <c r="I96" s="54"/>
      <c r="J96" s="54"/>
      <c r="K96" s="66"/>
      <c r="L96" s="67"/>
      <c r="M96" s="60">
        <f t="shared" si="6"/>
        <v>0</v>
      </c>
      <c r="N96" s="60">
        <f t="shared" si="5"/>
        <v>0</v>
      </c>
      <c r="O96" s="68"/>
      <c r="P96" s="62">
        <f t="shared" si="7"/>
        <v>0</v>
      </c>
      <c r="Q96" s="1"/>
      <c r="R96" s="1"/>
      <c r="S96" s="1"/>
      <c r="T96" s="1"/>
      <c r="U96" s="1"/>
      <c r="V96" s="1"/>
    </row>
    <row r="97" spans="8:16" ht="15.9" customHeight="1" x14ac:dyDescent="0.25">
      <c r="H97" s="53">
        <v>78</v>
      </c>
      <c r="I97" s="54"/>
      <c r="J97" s="54"/>
      <c r="K97" s="66"/>
      <c r="L97" s="67"/>
      <c r="M97" s="60">
        <f t="shared" si="6"/>
        <v>0</v>
      </c>
      <c r="N97" s="60">
        <f t="shared" si="5"/>
        <v>0</v>
      </c>
      <c r="O97" s="68"/>
      <c r="P97" s="62">
        <f t="shared" si="7"/>
        <v>0</v>
      </c>
    </row>
    <row r="98" spans="8:16" ht="15.9" customHeight="1" x14ac:dyDescent="0.25">
      <c r="H98" s="49">
        <v>79</v>
      </c>
      <c r="I98" s="54"/>
      <c r="J98" s="54"/>
      <c r="K98" s="66"/>
      <c r="L98" s="67"/>
      <c r="M98" s="60">
        <f t="shared" si="6"/>
        <v>0</v>
      </c>
      <c r="N98" s="60">
        <f t="shared" si="5"/>
        <v>0</v>
      </c>
      <c r="O98" s="68"/>
      <c r="P98" s="62">
        <f t="shared" si="7"/>
        <v>0</v>
      </c>
    </row>
    <row r="99" spans="8:16" ht="15.9" customHeight="1" x14ac:dyDescent="0.25">
      <c r="H99" s="51">
        <v>80</v>
      </c>
      <c r="I99" s="54"/>
      <c r="J99" s="54"/>
      <c r="K99" s="66"/>
      <c r="L99" s="67"/>
      <c r="M99" s="60">
        <f t="shared" si="6"/>
        <v>0</v>
      </c>
      <c r="N99" s="60">
        <f t="shared" si="5"/>
        <v>0</v>
      </c>
      <c r="O99" s="68"/>
      <c r="P99" s="62">
        <f t="shared" si="7"/>
        <v>0</v>
      </c>
    </row>
    <row r="100" spans="8:16" ht="15.9" customHeight="1" x14ac:dyDescent="0.25">
      <c r="H100" s="53">
        <v>81</v>
      </c>
      <c r="I100" s="54"/>
      <c r="J100" s="54"/>
      <c r="K100" s="66"/>
      <c r="L100" s="67"/>
      <c r="M100" s="60">
        <f t="shared" si="6"/>
        <v>0</v>
      </c>
      <c r="N100" s="60">
        <f t="shared" si="5"/>
        <v>0</v>
      </c>
      <c r="O100" s="68"/>
      <c r="P100" s="62">
        <f t="shared" si="7"/>
        <v>0</v>
      </c>
    </row>
    <row r="101" spans="8:16" ht="15.9" customHeight="1" x14ac:dyDescent="0.25">
      <c r="H101" s="49">
        <v>82</v>
      </c>
      <c r="I101" s="54"/>
      <c r="J101" s="54"/>
      <c r="K101" s="66"/>
      <c r="L101" s="67"/>
      <c r="M101" s="60">
        <f t="shared" si="6"/>
        <v>0</v>
      </c>
      <c r="N101" s="60">
        <f t="shared" si="5"/>
        <v>0</v>
      </c>
      <c r="O101" s="68"/>
      <c r="P101" s="62">
        <f t="shared" si="7"/>
        <v>0</v>
      </c>
    </row>
    <row r="102" spans="8:16" ht="15.9" customHeight="1" x14ac:dyDescent="0.25">
      <c r="H102" s="51">
        <v>83</v>
      </c>
      <c r="I102" s="54"/>
      <c r="J102" s="54"/>
      <c r="K102" s="66"/>
      <c r="L102" s="67"/>
      <c r="M102" s="60">
        <f t="shared" si="6"/>
        <v>0</v>
      </c>
      <c r="N102" s="60">
        <f t="shared" si="5"/>
        <v>0</v>
      </c>
      <c r="O102" s="68"/>
      <c r="P102" s="62">
        <f t="shared" si="7"/>
        <v>0</v>
      </c>
    </row>
    <row r="103" spans="8:16" ht="15.9" customHeight="1" x14ac:dyDescent="0.25">
      <c r="H103" s="53">
        <v>84</v>
      </c>
      <c r="I103" s="54"/>
      <c r="J103" s="54"/>
      <c r="K103" s="66"/>
      <c r="L103" s="67"/>
      <c r="M103" s="60">
        <f t="shared" si="6"/>
        <v>0</v>
      </c>
      <c r="N103" s="60">
        <f t="shared" si="5"/>
        <v>0</v>
      </c>
      <c r="O103" s="68"/>
      <c r="P103" s="62">
        <f t="shared" si="7"/>
        <v>0</v>
      </c>
    </row>
    <row r="104" spans="8:16" ht="15.9" customHeight="1" x14ac:dyDescent="0.25">
      <c r="H104" s="49">
        <v>85</v>
      </c>
      <c r="I104" s="54"/>
      <c r="J104" s="54"/>
      <c r="K104" s="66"/>
      <c r="L104" s="67"/>
      <c r="M104" s="60">
        <f t="shared" si="6"/>
        <v>0</v>
      </c>
      <c r="N104" s="60">
        <f t="shared" si="5"/>
        <v>0</v>
      </c>
      <c r="O104" s="68"/>
      <c r="P104" s="62">
        <f t="shared" si="7"/>
        <v>0</v>
      </c>
    </row>
    <row r="105" spans="8:16" ht="15.9" customHeight="1" x14ac:dyDescent="0.25">
      <c r="H105" s="51">
        <v>86</v>
      </c>
      <c r="I105" s="54"/>
      <c r="J105" s="54"/>
      <c r="K105" s="66"/>
      <c r="L105" s="67"/>
      <c r="M105" s="60">
        <f t="shared" si="6"/>
        <v>0</v>
      </c>
      <c r="N105" s="60">
        <f t="shared" si="5"/>
        <v>0</v>
      </c>
      <c r="O105" s="68"/>
      <c r="P105" s="62">
        <f t="shared" si="7"/>
        <v>0</v>
      </c>
    </row>
    <row r="106" spans="8:16" ht="15.9" customHeight="1" x14ac:dyDescent="0.25">
      <c r="H106" s="53">
        <v>87</v>
      </c>
      <c r="I106" s="54"/>
      <c r="J106" s="54"/>
      <c r="K106" s="66"/>
      <c r="L106" s="67"/>
      <c r="M106" s="60">
        <f t="shared" si="6"/>
        <v>0</v>
      </c>
      <c r="N106" s="60">
        <f t="shared" si="5"/>
        <v>0</v>
      </c>
      <c r="O106" s="68"/>
      <c r="P106" s="62">
        <f t="shared" si="7"/>
        <v>0</v>
      </c>
    </row>
    <row r="107" spans="8:16" ht="15.9" customHeight="1" x14ac:dyDescent="0.25">
      <c r="H107" s="49">
        <v>88</v>
      </c>
      <c r="I107" s="54"/>
      <c r="J107" s="54"/>
      <c r="K107" s="66"/>
      <c r="L107" s="67"/>
      <c r="M107" s="60">
        <f t="shared" si="6"/>
        <v>0</v>
      </c>
      <c r="N107" s="60">
        <f t="shared" si="5"/>
        <v>0</v>
      </c>
      <c r="O107" s="68"/>
      <c r="P107" s="62">
        <f t="shared" si="7"/>
        <v>0</v>
      </c>
    </row>
    <row r="108" spans="8:16" ht="15.9" customHeight="1" x14ac:dyDescent="0.25">
      <c r="H108" s="51">
        <v>89</v>
      </c>
      <c r="I108" s="54"/>
      <c r="J108" s="54"/>
      <c r="K108" s="66"/>
      <c r="L108" s="67"/>
      <c r="M108" s="60">
        <f t="shared" si="6"/>
        <v>0</v>
      </c>
      <c r="N108" s="60">
        <f t="shared" si="5"/>
        <v>0</v>
      </c>
      <c r="O108" s="68"/>
      <c r="P108" s="62">
        <f t="shared" si="7"/>
        <v>0</v>
      </c>
    </row>
    <row r="109" spans="8:16" ht="15.9" customHeight="1" x14ac:dyDescent="0.25">
      <c r="H109" s="53">
        <v>90</v>
      </c>
      <c r="I109" s="54"/>
      <c r="J109" s="54"/>
      <c r="K109" s="66"/>
      <c r="L109" s="67"/>
      <c r="M109" s="60">
        <f t="shared" si="6"/>
        <v>0</v>
      </c>
      <c r="N109" s="60">
        <f t="shared" si="5"/>
        <v>0</v>
      </c>
      <c r="O109" s="68"/>
      <c r="P109" s="62">
        <f t="shared" si="7"/>
        <v>0</v>
      </c>
    </row>
    <row r="110" spans="8:16" ht="15.9" customHeight="1" x14ac:dyDescent="0.25">
      <c r="H110" s="49">
        <v>91</v>
      </c>
      <c r="I110" s="54"/>
      <c r="J110" s="54"/>
      <c r="K110" s="66"/>
      <c r="L110" s="67"/>
      <c r="M110" s="60">
        <f t="shared" si="6"/>
        <v>0</v>
      </c>
      <c r="N110" s="60">
        <f t="shared" si="5"/>
        <v>0</v>
      </c>
      <c r="O110" s="68"/>
      <c r="P110" s="62">
        <f t="shared" si="7"/>
        <v>0</v>
      </c>
    </row>
    <row r="111" spans="8:16" ht="15.9" customHeight="1" x14ac:dyDescent="0.25">
      <c r="H111" s="51">
        <v>92</v>
      </c>
      <c r="I111" s="54"/>
      <c r="J111" s="54"/>
      <c r="K111" s="66"/>
      <c r="L111" s="67"/>
      <c r="M111" s="60">
        <f t="shared" si="6"/>
        <v>0</v>
      </c>
      <c r="N111" s="60">
        <f t="shared" si="5"/>
        <v>0</v>
      </c>
      <c r="O111" s="68"/>
      <c r="P111" s="62">
        <f t="shared" si="7"/>
        <v>0</v>
      </c>
    </row>
    <row r="112" spans="8:16" ht="15.9" customHeight="1" x14ac:dyDescent="0.25">
      <c r="H112" s="53">
        <v>93</v>
      </c>
      <c r="I112" s="54"/>
      <c r="J112" s="54"/>
      <c r="K112" s="66"/>
      <c r="L112" s="67"/>
      <c r="M112" s="60">
        <f t="shared" si="6"/>
        <v>0</v>
      </c>
      <c r="N112" s="60">
        <f t="shared" si="5"/>
        <v>0</v>
      </c>
      <c r="O112" s="68"/>
      <c r="P112" s="62">
        <f t="shared" si="7"/>
        <v>0</v>
      </c>
    </row>
    <row r="113" spans="8:16" ht="15.9" customHeight="1" x14ac:dyDescent="0.25">
      <c r="H113" s="49">
        <v>94</v>
      </c>
      <c r="I113" s="54"/>
      <c r="J113" s="54"/>
      <c r="K113" s="66"/>
      <c r="L113" s="67"/>
      <c r="M113" s="60">
        <f t="shared" si="6"/>
        <v>0</v>
      </c>
      <c r="N113" s="60">
        <f t="shared" si="5"/>
        <v>0</v>
      </c>
      <c r="O113" s="68"/>
      <c r="P113" s="62">
        <f t="shared" si="7"/>
        <v>0</v>
      </c>
    </row>
    <row r="114" spans="8:16" ht="15.9" customHeight="1" x14ac:dyDescent="0.25">
      <c r="H114" s="51">
        <v>95</v>
      </c>
      <c r="I114" s="54"/>
      <c r="J114" s="54"/>
      <c r="K114" s="66"/>
      <c r="L114" s="67"/>
      <c r="M114" s="60">
        <f t="shared" si="6"/>
        <v>0</v>
      </c>
      <c r="N114" s="60">
        <f t="shared" si="5"/>
        <v>0</v>
      </c>
      <c r="O114" s="68"/>
      <c r="P114" s="62">
        <f t="shared" si="7"/>
        <v>0</v>
      </c>
    </row>
    <row r="115" spans="8:16" ht="15.9" customHeight="1" x14ac:dyDescent="0.25">
      <c r="H115" s="53">
        <v>96</v>
      </c>
      <c r="I115" s="54"/>
      <c r="J115" s="54"/>
      <c r="K115" s="66"/>
      <c r="L115" s="67"/>
      <c r="M115" s="60">
        <f t="shared" si="6"/>
        <v>0</v>
      </c>
      <c r="N115" s="60">
        <f t="shared" si="5"/>
        <v>0</v>
      </c>
      <c r="O115" s="68"/>
      <c r="P115" s="62">
        <f t="shared" si="7"/>
        <v>0</v>
      </c>
    </row>
    <row r="116" spans="8:16" ht="15.9" customHeight="1" x14ac:dyDescent="0.25">
      <c r="H116" s="49">
        <v>97</v>
      </c>
      <c r="I116" s="54"/>
      <c r="J116" s="54"/>
      <c r="K116" s="66"/>
      <c r="L116" s="67"/>
      <c r="M116" s="60">
        <f t="shared" si="6"/>
        <v>0</v>
      </c>
      <c r="N116" s="60">
        <f>IF(M116&gt;pros30,pros30,M116)</f>
        <v>0</v>
      </c>
      <c r="O116" s="68"/>
      <c r="P116" s="62">
        <f t="shared" si="7"/>
        <v>0</v>
      </c>
    </row>
    <row r="117" spans="8:16" ht="15.9" customHeight="1" x14ac:dyDescent="0.25">
      <c r="H117" s="51">
        <v>98</v>
      </c>
      <c r="I117" s="54"/>
      <c r="J117" s="54"/>
      <c r="K117" s="66"/>
      <c r="L117" s="67"/>
      <c r="M117" s="60">
        <f t="shared" si="6"/>
        <v>0</v>
      </c>
      <c r="N117" s="60">
        <f>IF(M117&gt;pros30,pros30,M117)</f>
        <v>0</v>
      </c>
      <c r="O117" s="68"/>
      <c r="P117" s="62">
        <f t="shared" si="7"/>
        <v>0</v>
      </c>
    </row>
    <row r="118" spans="8:16" ht="15.9" customHeight="1" x14ac:dyDescent="0.25">
      <c r="H118" s="53">
        <v>99</v>
      </c>
      <c r="I118" s="54"/>
      <c r="J118" s="54"/>
      <c r="K118" s="66"/>
      <c r="L118" s="67"/>
      <c r="M118" s="60">
        <f t="shared" si="6"/>
        <v>0</v>
      </c>
      <c r="N118" s="60">
        <f>IF(M118&gt;pros30,pros30,M118)</f>
        <v>0</v>
      </c>
      <c r="O118" s="68"/>
      <c r="P118" s="62">
        <f t="shared" si="7"/>
        <v>0</v>
      </c>
    </row>
    <row r="119" spans="8:16" ht="15.9" customHeight="1" x14ac:dyDescent="0.25">
      <c r="H119" s="49">
        <v>100</v>
      </c>
      <c r="I119" s="54"/>
      <c r="J119" s="54"/>
      <c r="K119" s="66"/>
      <c r="L119" s="67"/>
      <c r="M119" s="60">
        <f t="shared" si="6"/>
        <v>0</v>
      </c>
      <c r="N119" s="60">
        <f>IF(M119&gt;pros30,pros30,M119)</f>
        <v>0</v>
      </c>
      <c r="O119" s="68"/>
      <c r="P119" s="62">
        <f t="shared" si="7"/>
        <v>0</v>
      </c>
    </row>
    <row r="120" spans="8:16" ht="15.9" customHeight="1" x14ac:dyDescent="0.25">
      <c r="H120" s="56">
        <v>101</v>
      </c>
      <c r="I120" s="57"/>
      <c r="J120" s="57"/>
      <c r="K120" s="69"/>
      <c r="L120" s="70"/>
      <c r="M120" s="71">
        <f t="shared" si="6"/>
        <v>0</v>
      </c>
      <c r="N120" s="71">
        <f>IF(M120&gt;pros30,pros30,M120)</f>
        <v>0</v>
      </c>
      <c r="O120" s="72"/>
      <c r="P120" s="73">
        <f t="shared" si="7"/>
        <v>0</v>
      </c>
    </row>
  </sheetData>
  <conditionalFormatting sqref="K8">
    <cfRule type="containsText" dxfId="1" priority="1" stopIfTrue="1" operator="containsText" text="Esitys hyväksytty">
      <formula>NOT(ISERROR(SEARCH("Esitys hyväksytty",K8)))</formula>
    </cfRule>
    <cfRule type="containsText" dxfId="0" priority="2" stopIfTrue="1" operator="containsText" text="Esitys hylätty">
      <formula>NOT(ISERROR(SEARCH("Esitys hylätty",K8)))</formula>
    </cfRule>
  </conditionalFormatting>
  <hyperlinks>
    <hyperlink ref="K1" r:id="rId1"/>
  </hyperlinks>
  <pageMargins left="0.74803149606299213" right="0" top="0.98425196850393704" bottom="0.98425196850393704" header="0.51181102362204722" footer="0.51181102362204722"/>
  <pageSetup paperSize="9" firstPageNumber="0" orientation="portrait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3C0130B110955429EC3B396DC88F1B5" ma:contentTypeVersion="19" ma:contentTypeDescription="Luo uusi asiakirja." ma:contentTypeScope="" ma:versionID="d070f9add3d092f86ddb2ab5e29b388e">
  <xsd:schema xmlns:xsd="http://www.w3.org/2001/XMLSchema" xmlns:xs="http://www.w3.org/2001/XMLSchema" xmlns:p="http://schemas.microsoft.com/office/2006/metadata/properties" xmlns:ns2="b977e511-de5f-4799-b96b-605885918a60" xmlns:ns3="1e7e4015-3d02-4de7-83cf-9be5a67a2ce6" targetNamespace="http://schemas.microsoft.com/office/2006/metadata/properties" ma:root="true" ma:fieldsID="0b7bc7f1038fd2857a29ac24b1da5f73" ns2:_="" ns3:_="">
    <xsd:import namespace="b977e511-de5f-4799-b96b-605885918a60"/>
    <xsd:import namespace="1e7e4015-3d02-4de7-83cf-9be5a67a2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7e511-de5f-4799-b96b-605885918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70bd6185-d38d-4e79-8a66-958093b73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e4015-3d02-4de7-83cf-9be5a67a2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fad7cc-1182-49f9-87ef-62886c33d105}" ma:internalName="TaxCatchAll" ma:showField="CatchAllData" ma:web="1e7e4015-3d02-4de7-83cf-9be5a67a2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7e4015-3d02-4de7-83cf-9be5a67a2ce6" xsi:nil="true"/>
    <lcf76f155ced4ddcb4097134ff3c332f xmlns="b977e511-de5f-4799-b96b-605885918a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E36DD4-D585-4CF0-82D7-E32D96589A3D}"/>
</file>

<file path=customXml/itemProps2.xml><?xml version="1.0" encoding="utf-8"?>
<ds:datastoreItem xmlns:ds="http://schemas.openxmlformats.org/officeDocument/2006/customXml" ds:itemID="{CEFFE637-5ECE-49C0-8597-5B73715C78FA}"/>
</file>

<file path=customXml/itemProps3.xml><?xml version="1.0" encoding="utf-8"?>
<ds:datastoreItem xmlns:ds="http://schemas.openxmlformats.org/officeDocument/2006/customXml" ds:itemID="{50453A2C-90DE-407A-8E84-1ED854679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Ohje</vt:lpstr>
      <vt:lpstr>Äänestyslaskuri</vt:lpstr>
      <vt:lpstr>Äänestyslaskuri!pros30</vt:lpstr>
      <vt:lpstr>puolet</vt:lpstr>
      <vt:lpstr>Äänestyslaskuri!Tulostusalue</vt:lpstr>
      <vt:lpstr>Äänet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</dc:creator>
  <cp:lastModifiedBy>Jaakko</cp:lastModifiedBy>
  <cp:lastPrinted>2014-09-09T05:24:15Z</cp:lastPrinted>
  <dcterms:created xsi:type="dcterms:W3CDTF">2014-09-09T12:32:35Z</dcterms:created>
  <dcterms:modified xsi:type="dcterms:W3CDTF">2015-09-29T13:15:49Z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0x010100F3C0130B110955429EC3B396DC88F1B5</vt:lpwstr>
  </property>
</Properties>
</file>